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rala\Desktop\Wyjściowy\"/>
    </mc:Choice>
  </mc:AlternateContent>
  <xr:revisionPtr revIDLastSave="0" documentId="8_{48617791-BC61-431A-BCBC-62DFF206EE61}" xr6:coauthVersionLast="47" xr6:coauthVersionMax="47" xr10:uidLastSave="{00000000-0000-0000-0000-000000000000}"/>
  <bookViews>
    <workbookView xWindow="348" yWindow="348" windowWidth="21720" windowHeight="8964" xr2:uid="{87FF6105-D5E1-448B-B10F-396BAEB00BC5}"/>
  </bookViews>
  <sheets>
    <sheet name="Grunty" sheetId="2" r:id="rId1"/>
    <sheet name="Użytki" sheetId="3" r:id="rId2"/>
    <sheet name="Budynki" sheetId="4" r:id="rId3"/>
    <sheet name="Lokale" sheetId="5" r:id="rId4"/>
  </sheets>
  <externalReferences>
    <externalReference r:id="rId5"/>
  </externalReferences>
  <definedNames>
    <definedName name="_xlnm._FilterDatabase" localSheetId="2" hidden="1">Budynki!$A$1:$AT$171</definedName>
    <definedName name="_xlnm._FilterDatabase" localSheetId="0" hidden="1">Grunty!$A$1:$UK$326</definedName>
    <definedName name="_xlnm._FilterDatabase" localSheetId="3" hidden="1">Lokale!$A$1:$BP$247</definedName>
    <definedName name="_xlnm._FilterDatabase" localSheetId="1" hidden="1">Użytki!$A$5:$M$5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5" l="1"/>
  <c r="D57" i="5"/>
  <c r="E56" i="5"/>
  <c r="E58" i="5" s="1"/>
  <c r="D56" i="5"/>
  <c r="D58" i="5" s="1"/>
  <c r="E54" i="5"/>
  <c r="D54" i="5"/>
  <c r="E53" i="5"/>
  <c r="D53" i="5"/>
  <c r="D55" i="5" s="1"/>
  <c r="E51" i="5"/>
  <c r="D51" i="5"/>
  <c r="E50" i="5"/>
  <c r="D50" i="5"/>
  <c r="D52" i="5" s="1"/>
  <c r="E48" i="5"/>
  <c r="D48" i="5"/>
  <c r="E47" i="5"/>
  <c r="D47" i="5"/>
  <c r="D49" i="5" s="1"/>
  <c r="E45" i="5"/>
  <c r="D45" i="5"/>
  <c r="E44" i="5"/>
  <c r="E46" i="5" s="1"/>
  <c r="D44" i="5"/>
  <c r="D46" i="5" s="1"/>
  <c r="E42" i="5"/>
  <c r="D42" i="5"/>
  <c r="E41" i="5"/>
  <c r="E43" i="5" s="1"/>
  <c r="D41" i="5"/>
  <c r="D43" i="5" s="1"/>
  <c r="E39" i="5"/>
  <c r="D39" i="5"/>
  <c r="E38" i="5"/>
  <c r="E40" i="5" s="1"/>
  <c r="D38" i="5"/>
  <c r="D40" i="5" s="1"/>
  <c r="E36" i="5"/>
  <c r="D36" i="5"/>
  <c r="E35" i="5"/>
  <c r="E37" i="5" s="1"/>
  <c r="D35" i="5"/>
  <c r="D37" i="5" s="1"/>
  <c r="E33" i="5"/>
  <c r="D33" i="5"/>
  <c r="E32" i="5"/>
  <c r="E34" i="5" s="1"/>
  <c r="D32" i="5"/>
  <c r="D34" i="5" s="1"/>
  <c r="E30" i="5"/>
  <c r="D30" i="5"/>
  <c r="E29" i="5"/>
  <c r="D29" i="5"/>
  <c r="D31" i="5" s="1"/>
  <c r="E27" i="5"/>
  <c r="D27" i="5"/>
  <c r="E26" i="5"/>
  <c r="D26" i="5"/>
  <c r="D28" i="5" s="1"/>
  <c r="E24" i="5"/>
  <c r="D24" i="5"/>
  <c r="E23" i="5"/>
  <c r="D23" i="5"/>
  <c r="D25" i="5" s="1"/>
  <c r="E21" i="5"/>
  <c r="D21" i="5"/>
  <c r="E20" i="5"/>
  <c r="E22" i="5" s="1"/>
  <c r="D20" i="5"/>
  <c r="D22" i="5" s="1"/>
  <c r="E18" i="5"/>
  <c r="D18" i="5"/>
  <c r="E17" i="5"/>
  <c r="E19" i="5" s="1"/>
  <c r="D17" i="5"/>
  <c r="E15" i="5"/>
  <c r="D15" i="5"/>
  <c r="E14" i="5"/>
  <c r="E16" i="5" s="1"/>
  <c r="D14" i="5"/>
  <c r="D16" i="5" s="1"/>
  <c r="E12" i="5"/>
  <c r="D12" i="5"/>
  <c r="E11" i="5"/>
  <c r="D11" i="5"/>
  <c r="A3" i="5"/>
  <c r="O57" i="4"/>
  <c r="N57" i="4"/>
  <c r="M57" i="4"/>
  <c r="L57" i="4"/>
  <c r="K57" i="4"/>
  <c r="J57" i="4"/>
  <c r="I57" i="4"/>
  <c r="H57" i="4"/>
  <c r="G57" i="4"/>
  <c r="F57" i="4"/>
  <c r="E57" i="4"/>
  <c r="D57" i="4"/>
  <c r="O56" i="4"/>
  <c r="N56" i="4"/>
  <c r="N58" i="4" s="1"/>
  <c r="M56" i="4"/>
  <c r="L56" i="4"/>
  <c r="L58" i="4" s="1"/>
  <c r="K56" i="4"/>
  <c r="J56" i="4"/>
  <c r="I56" i="4"/>
  <c r="H56" i="4"/>
  <c r="G56" i="4"/>
  <c r="F56" i="4"/>
  <c r="F58" i="4" s="1"/>
  <c r="E56" i="4"/>
  <c r="D56" i="4"/>
  <c r="O54" i="4"/>
  <c r="N54" i="4"/>
  <c r="M54" i="4"/>
  <c r="L54" i="4"/>
  <c r="K54" i="4"/>
  <c r="J54" i="4"/>
  <c r="I54" i="4"/>
  <c r="H54" i="4"/>
  <c r="G54" i="4"/>
  <c r="F54" i="4"/>
  <c r="E54" i="4"/>
  <c r="D54" i="4"/>
  <c r="O53" i="4"/>
  <c r="N53" i="4"/>
  <c r="N55" i="4" s="1"/>
  <c r="M53" i="4"/>
  <c r="L53" i="4"/>
  <c r="L55" i="4" s="1"/>
  <c r="K53" i="4"/>
  <c r="J53" i="4"/>
  <c r="I53" i="4"/>
  <c r="H53" i="4"/>
  <c r="G53" i="4"/>
  <c r="F53" i="4"/>
  <c r="F55" i="4" s="1"/>
  <c r="E53" i="4"/>
  <c r="D53" i="4"/>
  <c r="O51" i="4"/>
  <c r="N51" i="4"/>
  <c r="M51" i="4"/>
  <c r="L51" i="4"/>
  <c r="K51" i="4"/>
  <c r="J51" i="4"/>
  <c r="I51" i="4"/>
  <c r="H51" i="4"/>
  <c r="G51" i="4"/>
  <c r="F51" i="4"/>
  <c r="E51" i="4"/>
  <c r="D51" i="4"/>
  <c r="O50" i="4"/>
  <c r="N50" i="4"/>
  <c r="N52" i="4" s="1"/>
  <c r="M50" i="4"/>
  <c r="L50" i="4"/>
  <c r="L52" i="4" s="1"/>
  <c r="K50" i="4"/>
  <c r="J50" i="4"/>
  <c r="I50" i="4"/>
  <c r="H50" i="4"/>
  <c r="G50" i="4"/>
  <c r="F50" i="4"/>
  <c r="F52" i="4" s="1"/>
  <c r="E50" i="4"/>
  <c r="D50" i="4"/>
  <c r="D52" i="4" s="1"/>
  <c r="O48" i="4"/>
  <c r="N48" i="4"/>
  <c r="M48" i="4"/>
  <c r="L48" i="4"/>
  <c r="K48" i="4"/>
  <c r="J48" i="4"/>
  <c r="I48" i="4"/>
  <c r="H48" i="4"/>
  <c r="G48" i="4"/>
  <c r="F48" i="4"/>
  <c r="E48" i="4"/>
  <c r="D48" i="4"/>
  <c r="O47" i="4"/>
  <c r="N47" i="4"/>
  <c r="N49" i="4" s="1"/>
  <c r="M47" i="4"/>
  <c r="L47" i="4"/>
  <c r="L49" i="4" s="1"/>
  <c r="K47" i="4"/>
  <c r="J47" i="4"/>
  <c r="I47" i="4"/>
  <c r="H47" i="4"/>
  <c r="G47" i="4"/>
  <c r="F47" i="4"/>
  <c r="F49" i="4" s="1"/>
  <c r="E47" i="4"/>
  <c r="D47" i="4"/>
  <c r="D49" i="4" s="1"/>
  <c r="O45" i="4"/>
  <c r="N45" i="4"/>
  <c r="M45" i="4"/>
  <c r="L45" i="4"/>
  <c r="K45" i="4"/>
  <c r="J45" i="4"/>
  <c r="I45" i="4"/>
  <c r="H45" i="4"/>
  <c r="G45" i="4"/>
  <c r="F45" i="4"/>
  <c r="E45" i="4"/>
  <c r="D45" i="4"/>
  <c r="O44" i="4"/>
  <c r="N44" i="4"/>
  <c r="N46" i="4" s="1"/>
  <c r="M44" i="4"/>
  <c r="L44" i="4"/>
  <c r="L46" i="4" s="1"/>
  <c r="K44" i="4"/>
  <c r="J44" i="4"/>
  <c r="I44" i="4"/>
  <c r="H44" i="4"/>
  <c r="G44" i="4"/>
  <c r="F44" i="4"/>
  <c r="F46" i="4" s="1"/>
  <c r="E44" i="4"/>
  <c r="D44" i="4"/>
  <c r="O42" i="4"/>
  <c r="N42" i="4"/>
  <c r="M42" i="4"/>
  <c r="L42" i="4"/>
  <c r="K42" i="4"/>
  <c r="J42" i="4"/>
  <c r="I42" i="4"/>
  <c r="H42" i="4"/>
  <c r="G42" i="4"/>
  <c r="F42" i="4"/>
  <c r="E42" i="4"/>
  <c r="D42" i="4"/>
  <c r="O41" i="4"/>
  <c r="N41" i="4"/>
  <c r="N43" i="4" s="1"/>
  <c r="M41" i="4"/>
  <c r="L41" i="4"/>
  <c r="L43" i="4" s="1"/>
  <c r="K41" i="4"/>
  <c r="J41" i="4"/>
  <c r="I41" i="4"/>
  <c r="H41" i="4"/>
  <c r="G41" i="4"/>
  <c r="F41" i="4"/>
  <c r="F43" i="4" s="1"/>
  <c r="E41" i="4"/>
  <c r="D41" i="4"/>
  <c r="O39" i="4"/>
  <c r="N39" i="4"/>
  <c r="M39" i="4"/>
  <c r="L39" i="4"/>
  <c r="K39" i="4"/>
  <c r="J39" i="4"/>
  <c r="I39" i="4"/>
  <c r="H39" i="4"/>
  <c r="G39" i="4"/>
  <c r="F39" i="4"/>
  <c r="E39" i="4"/>
  <c r="D39" i="4"/>
  <c r="O38" i="4"/>
  <c r="N38" i="4"/>
  <c r="N40" i="4" s="1"/>
  <c r="M38" i="4"/>
  <c r="L38" i="4"/>
  <c r="L40" i="4" s="1"/>
  <c r="K38" i="4"/>
  <c r="J38" i="4"/>
  <c r="I38" i="4"/>
  <c r="H38" i="4"/>
  <c r="G38" i="4"/>
  <c r="F38" i="4"/>
  <c r="F40" i="4" s="1"/>
  <c r="E38" i="4"/>
  <c r="D38" i="4"/>
  <c r="O36" i="4"/>
  <c r="N36" i="4"/>
  <c r="M36" i="4"/>
  <c r="L36" i="4"/>
  <c r="K36" i="4"/>
  <c r="J36" i="4"/>
  <c r="I36" i="4"/>
  <c r="H36" i="4"/>
  <c r="G36" i="4"/>
  <c r="F36" i="4"/>
  <c r="E36" i="4"/>
  <c r="D36" i="4"/>
  <c r="O35" i="4"/>
  <c r="N35" i="4"/>
  <c r="N37" i="4" s="1"/>
  <c r="M35" i="4"/>
  <c r="L35" i="4"/>
  <c r="L37" i="4" s="1"/>
  <c r="K35" i="4"/>
  <c r="J35" i="4"/>
  <c r="I35" i="4"/>
  <c r="H35" i="4"/>
  <c r="G35" i="4"/>
  <c r="F35" i="4"/>
  <c r="F37" i="4" s="1"/>
  <c r="E35" i="4"/>
  <c r="D35" i="4"/>
  <c r="O33" i="4"/>
  <c r="N33" i="4"/>
  <c r="M33" i="4"/>
  <c r="L33" i="4"/>
  <c r="K33" i="4"/>
  <c r="J33" i="4"/>
  <c r="I33" i="4"/>
  <c r="H33" i="4"/>
  <c r="G33" i="4"/>
  <c r="F33" i="4"/>
  <c r="E33" i="4"/>
  <c r="D33" i="4"/>
  <c r="O32" i="4"/>
  <c r="N32" i="4"/>
  <c r="N34" i="4" s="1"/>
  <c r="M32" i="4"/>
  <c r="L32" i="4"/>
  <c r="L34" i="4" s="1"/>
  <c r="K32" i="4"/>
  <c r="J32" i="4"/>
  <c r="I32" i="4"/>
  <c r="H32" i="4"/>
  <c r="G32" i="4"/>
  <c r="F32" i="4"/>
  <c r="E32" i="4"/>
  <c r="D32" i="4"/>
  <c r="O30" i="4"/>
  <c r="N30" i="4"/>
  <c r="M30" i="4"/>
  <c r="L30" i="4"/>
  <c r="K30" i="4"/>
  <c r="J30" i="4"/>
  <c r="I30" i="4"/>
  <c r="H30" i="4"/>
  <c r="G30" i="4"/>
  <c r="F30" i="4"/>
  <c r="E30" i="4"/>
  <c r="D30" i="4"/>
  <c r="O29" i="4"/>
  <c r="N29" i="4"/>
  <c r="M29" i="4"/>
  <c r="L29" i="4"/>
  <c r="L31" i="4" s="1"/>
  <c r="K29" i="4"/>
  <c r="J29" i="4"/>
  <c r="I29" i="4"/>
  <c r="H29" i="4"/>
  <c r="G29" i="4"/>
  <c r="F29" i="4"/>
  <c r="F31" i="4" s="1"/>
  <c r="E29" i="4"/>
  <c r="D29" i="4"/>
  <c r="O27" i="4"/>
  <c r="N27" i="4"/>
  <c r="M27" i="4"/>
  <c r="L27" i="4"/>
  <c r="K27" i="4"/>
  <c r="J27" i="4"/>
  <c r="I27" i="4"/>
  <c r="H27" i="4"/>
  <c r="G27" i="4"/>
  <c r="F27" i="4"/>
  <c r="E27" i="4"/>
  <c r="D27" i="4"/>
  <c r="O26" i="4"/>
  <c r="N26" i="4"/>
  <c r="N28" i="4" s="1"/>
  <c r="M26" i="4"/>
  <c r="L26" i="4"/>
  <c r="L28" i="4" s="1"/>
  <c r="K26" i="4"/>
  <c r="J26" i="4"/>
  <c r="I26" i="4"/>
  <c r="H26" i="4"/>
  <c r="G26" i="4"/>
  <c r="F26" i="4"/>
  <c r="F28" i="4" s="1"/>
  <c r="E26" i="4"/>
  <c r="D26" i="4"/>
  <c r="D28" i="4" s="1"/>
  <c r="O24" i="4"/>
  <c r="N24" i="4"/>
  <c r="M24" i="4"/>
  <c r="L24" i="4"/>
  <c r="K24" i="4"/>
  <c r="J24" i="4"/>
  <c r="I24" i="4"/>
  <c r="H24" i="4"/>
  <c r="G24" i="4"/>
  <c r="F24" i="4"/>
  <c r="E24" i="4"/>
  <c r="D24" i="4"/>
  <c r="O23" i="4"/>
  <c r="N23" i="4"/>
  <c r="N25" i="4" s="1"/>
  <c r="M23" i="4"/>
  <c r="L23" i="4"/>
  <c r="L25" i="4" s="1"/>
  <c r="K23" i="4"/>
  <c r="J23" i="4"/>
  <c r="I23" i="4"/>
  <c r="H23" i="4"/>
  <c r="G23" i="4"/>
  <c r="F23" i="4"/>
  <c r="F25" i="4" s="1"/>
  <c r="E23" i="4"/>
  <c r="D23" i="4"/>
  <c r="D25" i="4" s="1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N22" i="4" s="1"/>
  <c r="M20" i="4"/>
  <c r="L20" i="4"/>
  <c r="L22" i="4" s="1"/>
  <c r="K20" i="4"/>
  <c r="J20" i="4"/>
  <c r="I20" i="4"/>
  <c r="H20" i="4"/>
  <c r="G20" i="4"/>
  <c r="F20" i="4"/>
  <c r="F22" i="4" s="1"/>
  <c r="E20" i="4"/>
  <c r="D20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N19" i="4" s="1"/>
  <c r="M17" i="4"/>
  <c r="L17" i="4"/>
  <c r="L19" i="4" s="1"/>
  <c r="K17" i="4"/>
  <c r="J17" i="4"/>
  <c r="I17" i="4"/>
  <c r="H17" i="4"/>
  <c r="G17" i="4"/>
  <c r="F17" i="4"/>
  <c r="F19" i="4" s="1"/>
  <c r="E17" i="4"/>
  <c r="D17" i="4"/>
  <c r="O15" i="4"/>
  <c r="N15" i="4"/>
  <c r="M15" i="4"/>
  <c r="L15" i="4"/>
  <c r="K15" i="4"/>
  <c r="J15" i="4"/>
  <c r="I15" i="4"/>
  <c r="H15" i="4"/>
  <c r="G15" i="4"/>
  <c r="F15" i="4"/>
  <c r="E15" i="4"/>
  <c r="D15" i="4"/>
  <c r="O14" i="4"/>
  <c r="N14" i="4"/>
  <c r="N16" i="4" s="1"/>
  <c r="M14" i="4"/>
  <c r="L14" i="4"/>
  <c r="L16" i="4" s="1"/>
  <c r="K14" i="4"/>
  <c r="J14" i="4"/>
  <c r="I14" i="4"/>
  <c r="H14" i="4"/>
  <c r="G14" i="4"/>
  <c r="F14" i="4"/>
  <c r="F16" i="4" s="1"/>
  <c r="E14" i="4"/>
  <c r="D14" i="4"/>
  <c r="O12" i="4"/>
  <c r="O60" i="4" s="1"/>
  <c r="N12" i="4"/>
  <c r="N60" i="4" s="1"/>
  <c r="M12" i="4"/>
  <c r="M60" i="4" s="1"/>
  <c r="L12" i="4"/>
  <c r="L60" i="4" s="1"/>
  <c r="K12" i="4"/>
  <c r="J12" i="4"/>
  <c r="J60" i="4" s="1"/>
  <c r="I12" i="4"/>
  <c r="H12" i="4"/>
  <c r="H60" i="4" s="1"/>
  <c r="G12" i="4"/>
  <c r="G60" i="4" s="1"/>
  <c r="F12" i="4"/>
  <c r="F60" i="4" s="1"/>
  <c r="E12" i="4"/>
  <c r="E60" i="4" s="1"/>
  <c r="D12" i="4"/>
  <c r="D60" i="4" s="1"/>
  <c r="O11" i="4"/>
  <c r="N11" i="4"/>
  <c r="N13" i="4" s="1"/>
  <c r="M11" i="4"/>
  <c r="L11" i="4"/>
  <c r="L13" i="4" s="1"/>
  <c r="K11" i="4"/>
  <c r="J11" i="4"/>
  <c r="J59" i="4" s="1"/>
  <c r="I11" i="4"/>
  <c r="I59" i="4" s="1"/>
  <c r="H11" i="4"/>
  <c r="G11" i="4"/>
  <c r="F11" i="4"/>
  <c r="F13" i="4" s="1"/>
  <c r="E11" i="4"/>
  <c r="D11" i="4"/>
  <c r="P10" i="4"/>
  <c r="A5" i="4"/>
  <c r="AJ26" i="3"/>
  <c r="AI26" i="3"/>
  <c r="AH26" i="3"/>
  <c r="AG26" i="3"/>
  <c r="AF26" i="3"/>
  <c r="AE26" i="3"/>
  <c r="AD26" i="3"/>
  <c r="AB26" i="3"/>
  <c r="Z26" i="3"/>
  <c r="Y26" i="3"/>
  <c r="X26" i="3"/>
  <c r="W26" i="3"/>
  <c r="V26" i="3"/>
  <c r="U26" i="3"/>
  <c r="S26" i="3"/>
  <c r="R26" i="3"/>
  <c r="Q26" i="3"/>
  <c r="P26" i="3"/>
  <c r="O26" i="3"/>
  <c r="N26" i="3"/>
  <c r="L26" i="3"/>
  <c r="K26" i="3"/>
  <c r="J26" i="3"/>
  <c r="I26" i="3"/>
  <c r="H26" i="3"/>
  <c r="G26" i="3"/>
  <c r="F26" i="3"/>
  <c r="E26" i="3"/>
  <c r="D26" i="3"/>
  <c r="AJ25" i="3"/>
  <c r="AI25" i="3"/>
  <c r="AH25" i="3"/>
  <c r="AG25" i="3"/>
  <c r="AF25" i="3"/>
  <c r="AE25" i="3"/>
  <c r="AD25" i="3"/>
  <c r="AB25" i="3"/>
  <c r="Z25" i="3"/>
  <c r="Y25" i="3"/>
  <c r="X25" i="3"/>
  <c r="W25" i="3"/>
  <c r="V25" i="3"/>
  <c r="U25" i="3"/>
  <c r="S25" i="3"/>
  <c r="R25" i="3"/>
  <c r="Q25" i="3"/>
  <c r="P25" i="3"/>
  <c r="O25" i="3"/>
  <c r="N25" i="3"/>
  <c r="L25" i="3"/>
  <c r="K25" i="3"/>
  <c r="J25" i="3"/>
  <c r="I25" i="3"/>
  <c r="H25" i="3"/>
  <c r="G25" i="3"/>
  <c r="F25" i="3"/>
  <c r="E25" i="3"/>
  <c r="D25" i="3"/>
  <c r="AJ24" i="3"/>
  <c r="AI24" i="3"/>
  <c r="AH24" i="3"/>
  <c r="AG24" i="3"/>
  <c r="AF24" i="3"/>
  <c r="AE24" i="3"/>
  <c r="AD24" i="3"/>
  <c r="AB24" i="3"/>
  <c r="Z24" i="3"/>
  <c r="Y24" i="3"/>
  <c r="X24" i="3"/>
  <c r="W24" i="3"/>
  <c r="V24" i="3"/>
  <c r="U24" i="3"/>
  <c r="S24" i="3"/>
  <c r="R24" i="3"/>
  <c r="Q24" i="3"/>
  <c r="P24" i="3"/>
  <c r="O24" i="3"/>
  <c r="N24" i="3"/>
  <c r="L24" i="3"/>
  <c r="K24" i="3"/>
  <c r="J24" i="3"/>
  <c r="I24" i="3"/>
  <c r="H24" i="3"/>
  <c r="G24" i="3"/>
  <c r="F24" i="3"/>
  <c r="E24" i="3"/>
  <c r="D24" i="3"/>
  <c r="AJ23" i="3"/>
  <c r="AI23" i="3"/>
  <c r="AH23" i="3"/>
  <c r="AG23" i="3"/>
  <c r="AF23" i="3"/>
  <c r="AE23" i="3"/>
  <c r="AD23" i="3"/>
  <c r="AB23" i="3"/>
  <c r="Z23" i="3"/>
  <c r="Y23" i="3"/>
  <c r="X23" i="3"/>
  <c r="W23" i="3"/>
  <c r="V23" i="3"/>
  <c r="U23" i="3"/>
  <c r="S23" i="3"/>
  <c r="R23" i="3"/>
  <c r="Q23" i="3"/>
  <c r="P23" i="3"/>
  <c r="O23" i="3"/>
  <c r="N23" i="3"/>
  <c r="L23" i="3"/>
  <c r="K23" i="3"/>
  <c r="J23" i="3"/>
  <c r="I23" i="3"/>
  <c r="H23" i="3"/>
  <c r="G23" i="3"/>
  <c r="F23" i="3"/>
  <c r="E23" i="3"/>
  <c r="D23" i="3"/>
  <c r="AJ22" i="3"/>
  <c r="AI22" i="3"/>
  <c r="AH22" i="3"/>
  <c r="AG22" i="3"/>
  <c r="AF22" i="3"/>
  <c r="AE22" i="3"/>
  <c r="AD22" i="3"/>
  <c r="AB22" i="3"/>
  <c r="Z22" i="3"/>
  <c r="Y22" i="3"/>
  <c r="X22" i="3"/>
  <c r="W22" i="3"/>
  <c r="V22" i="3"/>
  <c r="U22" i="3"/>
  <c r="S22" i="3"/>
  <c r="R22" i="3"/>
  <c r="Q22" i="3"/>
  <c r="P22" i="3"/>
  <c r="O22" i="3"/>
  <c r="N22" i="3"/>
  <c r="L22" i="3"/>
  <c r="K22" i="3"/>
  <c r="J22" i="3"/>
  <c r="I22" i="3"/>
  <c r="H22" i="3"/>
  <c r="G22" i="3"/>
  <c r="F22" i="3"/>
  <c r="E22" i="3"/>
  <c r="D22" i="3"/>
  <c r="AJ21" i="3"/>
  <c r="AI21" i="3"/>
  <c r="AH21" i="3"/>
  <c r="AG21" i="3"/>
  <c r="AF21" i="3"/>
  <c r="AE21" i="3"/>
  <c r="AD21" i="3"/>
  <c r="AB21" i="3"/>
  <c r="Z21" i="3"/>
  <c r="Y21" i="3"/>
  <c r="X21" i="3"/>
  <c r="W21" i="3"/>
  <c r="V21" i="3"/>
  <c r="U21" i="3"/>
  <c r="S21" i="3"/>
  <c r="R21" i="3"/>
  <c r="Q21" i="3"/>
  <c r="P21" i="3"/>
  <c r="O21" i="3"/>
  <c r="N21" i="3"/>
  <c r="L21" i="3"/>
  <c r="K21" i="3"/>
  <c r="J21" i="3"/>
  <c r="I21" i="3"/>
  <c r="H21" i="3"/>
  <c r="G21" i="3"/>
  <c r="F21" i="3"/>
  <c r="E21" i="3"/>
  <c r="D21" i="3"/>
  <c r="AJ20" i="3"/>
  <c r="AI20" i="3"/>
  <c r="AH20" i="3"/>
  <c r="AG20" i="3"/>
  <c r="AF20" i="3"/>
  <c r="AE20" i="3"/>
  <c r="AD20" i="3"/>
  <c r="AB20" i="3"/>
  <c r="Z20" i="3"/>
  <c r="Y20" i="3"/>
  <c r="X20" i="3"/>
  <c r="W20" i="3"/>
  <c r="V20" i="3"/>
  <c r="U20" i="3"/>
  <c r="S20" i="3"/>
  <c r="R20" i="3"/>
  <c r="Q20" i="3"/>
  <c r="P20" i="3"/>
  <c r="O20" i="3"/>
  <c r="N20" i="3"/>
  <c r="L20" i="3"/>
  <c r="K20" i="3"/>
  <c r="J20" i="3"/>
  <c r="I20" i="3"/>
  <c r="H20" i="3"/>
  <c r="G20" i="3"/>
  <c r="F20" i="3"/>
  <c r="E20" i="3"/>
  <c r="D20" i="3"/>
  <c r="AJ19" i="3"/>
  <c r="AI19" i="3"/>
  <c r="AH19" i="3"/>
  <c r="AG19" i="3"/>
  <c r="AF19" i="3"/>
  <c r="AE19" i="3"/>
  <c r="AD19" i="3"/>
  <c r="AB19" i="3"/>
  <c r="Z19" i="3"/>
  <c r="Y19" i="3"/>
  <c r="X19" i="3"/>
  <c r="W19" i="3"/>
  <c r="V19" i="3"/>
  <c r="U19" i="3"/>
  <c r="S19" i="3"/>
  <c r="R19" i="3"/>
  <c r="Q19" i="3"/>
  <c r="P19" i="3"/>
  <c r="O19" i="3"/>
  <c r="N19" i="3"/>
  <c r="L19" i="3"/>
  <c r="K19" i="3"/>
  <c r="J19" i="3"/>
  <c r="I19" i="3"/>
  <c r="H19" i="3"/>
  <c r="G19" i="3"/>
  <c r="F19" i="3"/>
  <c r="E19" i="3"/>
  <c r="D19" i="3"/>
  <c r="AJ18" i="3"/>
  <c r="AI18" i="3"/>
  <c r="AH18" i="3"/>
  <c r="AG18" i="3"/>
  <c r="AF18" i="3"/>
  <c r="AE18" i="3"/>
  <c r="AD18" i="3"/>
  <c r="AB18" i="3"/>
  <c r="Z18" i="3"/>
  <c r="Y18" i="3"/>
  <c r="X18" i="3"/>
  <c r="W18" i="3"/>
  <c r="V18" i="3"/>
  <c r="U18" i="3"/>
  <c r="S18" i="3"/>
  <c r="R18" i="3"/>
  <c r="Q18" i="3"/>
  <c r="P18" i="3"/>
  <c r="O18" i="3"/>
  <c r="N18" i="3"/>
  <c r="L18" i="3"/>
  <c r="K18" i="3"/>
  <c r="J18" i="3"/>
  <c r="I18" i="3"/>
  <c r="H18" i="3"/>
  <c r="G18" i="3"/>
  <c r="F18" i="3"/>
  <c r="E18" i="3"/>
  <c r="D18" i="3"/>
  <c r="AJ17" i="3"/>
  <c r="AI17" i="3"/>
  <c r="AH17" i="3"/>
  <c r="AG17" i="3"/>
  <c r="AF17" i="3"/>
  <c r="AE17" i="3"/>
  <c r="AD17" i="3"/>
  <c r="AB17" i="3"/>
  <c r="Z17" i="3"/>
  <c r="Y17" i="3"/>
  <c r="X17" i="3"/>
  <c r="W17" i="3"/>
  <c r="V17" i="3"/>
  <c r="U17" i="3"/>
  <c r="S17" i="3"/>
  <c r="R17" i="3"/>
  <c r="Q17" i="3"/>
  <c r="P17" i="3"/>
  <c r="O17" i="3"/>
  <c r="N17" i="3"/>
  <c r="L17" i="3"/>
  <c r="K17" i="3"/>
  <c r="J17" i="3"/>
  <c r="I17" i="3"/>
  <c r="H17" i="3"/>
  <c r="G17" i="3"/>
  <c r="F17" i="3"/>
  <c r="E17" i="3"/>
  <c r="D17" i="3"/>
  <c r="AJ16" i="3"/>
  <c r="AI16" i="3"/>
  <c r="AH16" i="3"/>
  <c r="AG16" i="3"/>
  <c r="AF16" i="3"/>
  <c r="AE16" i="3"/>
  <c r="AD16" i="3"/>
  <c r="AB16" i="3"/>
  <c r="Z16" i="3"/>
  <c r="Y16" i="3"/>
  <c r="X16" i="3"/>
  <c r="W16" i="3"/>
  <c r="V16" i="3"/>
  <c r="U16" i="3"/>
  <c r="S16" i="3"/>
  <c r="R16" i="3"/>
  <c r="Q16" i="3"/>
  <c r="P16" i="3"/>
  <c r="O16" i="3"/>
  <c r="N16" i="3"/>
  <c r="L16" i="3"/>
  <c r="K16" i="3"/>
  <c r="J16" i="3"/>
  <c r="I16" i="3"/>
  <c r="H16" i="3"/>
  <c r="G16" i="3"/>
  <c r="F16" i="3"/>
  <c r="E16" i="3"/>
  <c r="D16" i="3"/>
  <c r="AJ15" i="3"/>
  <c r="AI15" i="3"/>
  <c r="AH15" i="3"/>
  <c r="AG15" i="3"/>
  <c r="AF15" i="3"/>
  <c r="AE15" i="3"/>
  <c r="AD15" i="3"/>
  <c r="AB15" i="3"/>
  <c r="Z15" i="3"/>
  <c r="Y15" i="3"/>
  <c r="X15" i="3"/>
  <c r="W15" i="3"/>
  <c r="V15" i="3"/>
  <c r="U15" i="3"/>
  <c r="S15" i="3"/>
  <c r="R15" i="3"/>
  <c r="Q15" i="3"/>
  <c r="P15" i="3"/>
  <c r="O15" i="3"/>
  <c r="N15" i="3"/>
  <c r="L15" i="3"/>
  <c r="K15" i="3"/>
  <c r="J15" i="3"/>
  <c r="I15" i="3"/>
  <c r="H15" i="3"/>
  <c r="G15" i="3"/>
  <c r="F15" i="3"/>
  <c r="E15" i="3"/>
  <c r="D15" i="3"/>
  <c r="AJ14" i="3"/>
  <c r="AI14" i="3"/>
  <c r="AH14" i="3"/>
  <c r="AG14" i="3"/>
  <c r="AF14" i="3"/>
  <c r="AE14" i="3"/>
  <c r="AD14" i="3"/>
  <c r="AB14" i="3"/>
  <c r="Z14" i="3"/>
  <c r="Y14" i="3"/>
  <c r="X14" i="3"/>
  <c r="W14" i="3"/>
  <c r="V14" i="3"/>
  <c r="U14" i="3"/>
  <c r="S14" i="3"/>
  <c r="R14" i="3"/>
  <c r="Q14" i="3"/>
  <c r="P14" i="3"/>
  <c r="O14" i="3"/>
  <c r="N14" i="3"/>
  <c r="L14" i="3"/>
  <c r="K14" i="3"/>
  <c r="J14" i="3"/>
  <c r="I14" i="3"/>
  <c r="H14" i="3"/>
  <c r="G14" i="3"/>
  <c r="F14" i="3"/>
  <c r="E14" i="3"/>
  <c r="D14" i="3"/>
  <c r="AJ13" i="3"/>
  <c r="AI13" i="3"/>
  <c r="AH13" i="3"/>
  <c r="AG13" i="3"/>
  <c r="AF13" i="3"/>
  <c r="AE13" i="3"/>
  <c r="AD13" i="3"/>
  <c r="AB13" i="3"/>
  <c r="Z13" i="3"/>
  <c r="Y13" i="3"/>
  <c r="X13" i="3"/>
  <c r="W13" i="3"/>
  <c r="V13" i="3"/>
  <c r="U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D13" i="3"/>
  <c r="AJ12" i="3"/>
  <c r="AI12" i="3"/>
  <c r="AH12" i="3"/>
  <c r="AG12" i="3"/>
  <c r="AF12" i="3"/>
  <c r="AE12" i="3"/>
  <c r="AD12" i="3"/>
  <c r="AB12" i="3"/>
  <c r="Z12" i="3"/>
  <c r="Y12" i="3"/>
  <c r="X12" i="3"/>
  <c r="W12" i="3"/>
  <c r="V12" i="3"/>
  <c r="U12" i="3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AJ11" i="3"/>
  <c r="AI11" i="3"/>
  <c r="AH11" i="3"/>
  <c r="AG11" i="3"/>
  <c r="AF11" i="3"/>
  <c r="AE11" i="3"/>
  <c r="AD11" i="3"/>
  <c r="AB11" i="3"/>
  <c r="Z11" i="3"/>
  <c r="Y11" i="3"/>
  <c r="X11" i="3"/>
  <c r="W11" i="3"/>
  <c r="V11" i="3"/>
  <c r="U11" i="3"/>
  <c r="S11" i="3"/>
  <c r="R11" i="3"/>
  <c r="Q11" i="3"/>
  <c r="P11" i="3"/>
  <c r="O11" i="3"/>
  <c r="N11" i="3"/>
  <c r="L11" i="3"/>
  <c r="K11" i="3"/>
  <c r="J11" i="3"/>
  <c r="I11" i="3"/>
  <c r="H11" i="3"/>
  <c r="G11" i="3"/>
  <c r="F11" i="3"/>
  <c r="E11" i="3"/>
  <c r="D11" i="3"/>
  <c r="A5" i="3"/>
  <c r="AH69" i="2"/>
  <c r="AF69" i="2"/>
  <c r="AE69" i="2"/>
  <c r="AD69" i="2"/>
  <c r="AB69" i="2"/>
  <c r="AA69" i="2"/>
  <c r="Z69" i="2"/>
  <c r="Y69" i="2"/>
  <c r="X69" i="2"/>
  <c r="W69" i="2"/>
  <c r="V69" i="2"/>
  <c r="U69" i="2"/>
  <c r="T69" i="2"/>
  <c r="S69" i="2"/>
  <c r="Q69" i="2"/>
  <c r="P69" i="2"/>
  <c r="O69" i="2"/>
  <c r="M69" i="2"/>
  <c r="L69" i="2"/>
  <c r="K69" i="2"/>
  <c r="J69" i="2"/>
  <c r="I69" i="2"/>
  <c r="H69" i="2"/>
  <c r="G69" i="2"/>
  <c r="F69" i="2"/>
  <c r="E69" i="2"/>
  <c r="AH68" i="2"/>
  <c r="AF68" i="2"/>
  <c r="AE68" i="2"/>
  <c r="AD68" i="2"/>
  <c r="AB68" i="2"/>
  <c r="AA68" i="2"/>
  <c r="Z68" i="2"/>
  <c r="Y68" i="2"/>
  <c r="X68" i="2"/>
  <c r="W68" i="2"/>
  <c r="V68" i="2"/>
  <c r="U68" i="2"/>
  <c r="T68" i="2"/>
  <c r="S68" i="2"/>
  <c r="Q68" i="2"/>
  <c r="P68" i="2"/>
  <c r="O68" i="2"/>
  <c r="M68" i="2"/>
  <c r="L68" i="2"/>
  <c r="K68" i="2"/>
  <c r="J68" i="2"/>
  <c r="I68" i="2"/>
  <c r="H68" i="2"/>
  <c r="G68" i="2"/>
  <c r="F68" i="2"/>
  <c r="E68" i="2"/>
  <c r="AH60" i="2"/>
  <c r="AF60" i="2"/>
  <c r="AE60" i="2"/>
  <c r="AD60" i="2"/>
  <c r="AB60" i="2"/>
  <c r="AA60" i="2"/>
  <c r="Z60" i="2"/>
  <c r="Y60" i="2"/>
  <c r="X60" i="2"/>
  <c r="W60" i="2"/>
  <c r="V60" i="2"/>
  <c r="U60" i="2"/>
  <c r="T60" i="2"/>
  <c r="S60" i="2"/>
  <c r="Q60" i="2"/>
  <c r="P60" i="2"/>
  <c r="O60" i="2"/>
  <c r="M60" i="2"/>
  <c r="L60" i="2"/>
  <c r="K60" i="2"/>
  <c r="J60" i="2"/>
  <c r="I60" i="2"/>
  <c r="H60" i="2"/>
  <c r="G60" i="2"/>
  <c r="F60" i="2"/>
  <c r="E60" i="2"/>
  <c r="AH59" i="2"/>
  <c r="AF59" i="2"/>
  <c r="AE59" i="2"/>
  <c r="AD59" i="2"/>
  <c r="AB59" i="2"/>
  <c r="AA59" i="2"/>
  <c r="Z59" i="2"/>
  <c r="Y59" i="2"/>
  <c r="X59" i="2"/>
  <c r="W59" i="2"/>
  <c r="V59" i="2"/>
  <c r="U59" i="2"/>
  <c r="T59" i="2"/>
  <c r="S59" i="2"/>
  <c r="Q59" i="2"/>
  <c r="P59" i="2"/>
  <c r="O59" i="2"/>
  <c r="M59" i="2"/>
  <c r="L59" i="2"/>
  <c r="K59" i="2"/>
  <c r="J59" i="2"/>
  <c r="I59" i="2"/>
  <c r="H59" i="2"/>
  <c r="G59" i="2"/>
  <c r="F59" i="2"/>
  <c r="E59" i="2"/>
  <c r="AH57" i="2"/>
  <c r="AF57" i="2"/>
  <c r="AE57" i="2"/>
  <c r="AD57" i="2"/>
  <c r="AB57" i="2"/>
  <c r="AA57" i="2"/>
  <c r="Z57" i="2"/>
  <c r="Y57" i="2"/>
  <c r="X57" i="2"/>
  <c r="W57" i="2"/>
  <c r="V57" i="2"/>
  <c r="U57" i="2"/>
  <c r="T57" i="2"/>
  <c r="S57" i="2"/>
  <c r="Q57" i="2"/>
  <c r="P57" i="2"/>
  <c r="O57" i="2"/>
  <c r="M57" i="2"/>
  <c r="L57" i="2"/>
  <c r="K57" i="2"/>
  <c r="J57" i="2"/>
  <c r="I57" i="2"/>
  <c r="H57" i="2"/>
  <c r="G57" i="2"/>
  <c r="F57" i="2"/>
  <c r="E57" i="2"/>
  <c r="AH56" i="2"/>
  <c r="AF56" i="2"/>
  <c r="AE56" i="2"/>
  <c r="AD56" i="2"/>
  <c r="AB56" i="2"/>
  <c r="AA56" i="2"/>
  <c r="Z56" i="2"/>
  <c r="Y56" i="2"/>
  <c r="X56" i="2"/>
  <c r="W56" i="2"/>
  <c r="V56" i="2"/>
  <c r="U56" i="2"/>
  <c r="T56" i="2"/>
  <c r="S56" i="2"/>
  <c r="Q56" i="2"/>
  <c r="P56" i="2"/>
  <c r="O56" i="2"/>
  <c r="M56" i="2"/>
  <c r="L56" i="2"/>
  <c r="K56" i="2"/>
  <c r="J56" i="2"/>
  <c r="I56" i="2"/>
  <c r="H56" i="2"/>
  <c r="G56" i="2"/>
  <c r="F56" i="2"/>
  <c r="E56" i="2"/>
  <c r="AH54" i="2"/>
  <c r="AF54" i="2"/>
  <c r="AE54" i="2"/>
  <c r="AD54" i="2"/>
  <c r="AB54" i="2"/>
  <c r="AA54" i="2"/>
  <c r="Z54" i="2"/>
  <c r="Y54" i="2"/>
  <c r="X54" i="2"/>
  <c r="W54" i="2"/>
  <c r="V54" i="2"/>
  <c r="U54" i="2"/>
  <c r="T54" i="2"/>
  <c r="S54" i="2"/>
  <c r="Q54" i="2"/>
  <c r="P54" i="2"/>
  <c r="O54" i="2"/>
  <c r="M54" i="2"/>
  <c r="L54" i="2"/>
  <c r="K54" i="2"/>
  <c r="J54" i="2"/>
  <c r="I54" i="2"/>
  <c r="H54" i="2"/>
  <c r="G54" i="2"/>
  <c r="F54" i="2"/>
  <c r="E54" i="2"/>
  <c r="AH53" i="2"/>
  <c r="AF53" i="2"/>
  <c r="AE53" i="2"/>
  <c r="AD53" i="2"/>
  <c r="AB53" i="2"/>
  <c r="AA53" i="2"/>
  <c r="Z53" i="2"/>
  <c r="Y53" i="2"/>
  <c r="X53" i="2"/>
  <c r="W53" i="2"/>
  <c r="V53" i="2"/>
  <c r="U53" i="2"/>
  <c r="T53" i="2"/>
  <c r="S53" i="2"/>
  <c r="Q53" i="2"/>
  <c r="P53" i="2"/>
  <c r="O53" i="2"/>
  <c r="M53" i="2"/>
  <c r="L53" i="2"/>
  <c r="K53" i="2"/>
  <c r="J53" i="2"/>
  <c r="I53" i="2"/>
  <c r="H53" i="2"/>
  <c r="G53" i="2"/>
  <c r="F53" i="2"/>
  <c r="E53" i="2"/>
  <c r="AH51" i="2"/>
  <c r="AF51" i="2"/>
  <c r="AE51" i="2"/>
  <c r="AD51" i="2"/>
  <c r="AB51" i="2"/>
  <c r="AA51" i="2"/>
  <c r="Z51" i="2"/>
  <c r="Y51" i="2"/>
  <c r="X51" i="2"/>
  <c r="W51" i="2"/>
  <c r="V51" i="2"/>
  <c r="U51" i="2"/>
  <c r="T51" i="2"/>
  <c r="S51" i="2"/>
  <c r="Q51" i="2"/>
  <c r="P51" i="2"/>
  <c r="O51" i="2"/>
  <c r="M51" i="2"/>
  <c r="L51" i="2"/>
  <c r="K51" i="2"/>
  <c r="J51" i="2"/>
  <c r="I51" i="2"/>
  <c r="H51" i="2"/>
  <c r="G51" i="2"/>
  <c r="F51" i="2"/>
  <c r="E51" i="2"/>
  <c r="AH50" i="2"/>
  <c r="AF50" i="2"/>
  <c r="AE50" i="2"/>
  <c r="AD50" i="2"/>
  <c r="AB50" i="2"/>
  <c r="AA50" i="2"/>
  <c r="Z50" i="2"/>
  <c r="Y50" i="2"/>
  <c r="X50" i="2"/>
  <c r="W50" i="2"/>
  <c r="V50" i="2"/>
  <c r="U50" i="2"/>
  <c r="T50" i="2"/>
  <c r="S50" i="2"/>
  <c r="Q50" i="2"/>
  <c r="P50" i="2"/>
  <c r="O50" i="2"/>
  <c r="M50" i="2"/>
  <c r="L50" i="2"/>
  <c r="K50" i="2"/>
  <c r="J50" i="2"/>
  <c r="I50" i="2"/>
  <c r="H50" i="2"/>
  <c r="G50" i="2"/>
  <c r="F50" i="2"/>
  <c r="E50" i="2"/>
  <c r="AH48" i="2"/>
  <c r="AF48" i="2"/>
  <c r="AE48" i="2"/>
  <c r="AD48" i="2"/>
  <c r="AB48" i="2"/>
  <c r="AA48" i="2"/>
  <c r="Z48" i="2"/>
  <c r="Y48" i="2"/>
  <c r="X48" i="2"/>
  <c r="W48" i="2"/>
  <c r="V48" i="2"/>
  <c r="U48" i="2"/>
  <c r="T48" i="2"/>
  <c r="S48" i="2"/>
  <c r="Q48" i="2"/>
  <c r="P48" i="2"/>
  <c r="O48" i="2"/>
  <c r="M48" i="2"/>
  <c r="L48" i="2"/>
  <c r="K48" i="2"/>
  <c r="J48" i="2"/>
  <c r="I48" i="2"/>
  <c r="H48" i="2"/>
  <c r="G48" i="2"/>
  <c r="F48" i="2"/>
  <c r="E48" i="2"/>
  <c r="AH47" i="2"/>
  <c r="AF47" i="2"/>
  <c r="AE47" i="2"/>
  <c r="AD47" i="2"/>
  <c r="AB47" i="2"/>
  <c r="AB49" i="2" s="1"/>
  <c r="AA47" i="2"/>
  <c r="Z47" i="2"/>
  <c r="Y47" i="2"/>
  <c r="X47" i="2"/>
  <c r="W47" i="2"/>
  <c r="V47" i="2"/>
  <c r="U47" i="2"/>
  <c r="T47" i="2"/>
  <c r="T49" i="2" s="1"/>
  <c r="S47" i="2"/>
  <c r="Q47" i="2"/>
  <c r="P47" i="2"/>
  <c r="O47" i="2"/>
  <c r="M47" i="2"/>
  <c r="L47" i="2"/>
  <c r="K47" i="2"/>
  <c r="J47" i="2"/>
  <c r="J49" i="2" s="1"/>
  <c r="I47" i="2"/>
  <c r="H47" i="2"/>
  <c r="G47" i="2"/>
  <c r="F47" i="2"/>
  <c r="E47" i="2"/>
  <c r="AH45" i="2"/>
  <c r="AF45" i="2"/>
  <c r="AE45" i="2"/>
  <c r="AD45" i="2"/>
  <c r="AB45" i="2"/>
  <c r="AA45" i="2"/>
  <c r="Z45" i="2"/>
  <c r="Y45" i="2"/>
  <c r="X45" i="2"/>
  <c r="W45" i="2"/>
  <c r="V45" i="2"/>
  <c r="U45" i="2"/>
  <c r="T45" i="2"/>
  <c r="S45" i="2"/>
  <c r="Q45" i="2"/>
  <c r="P45" i="2"/>
  <c r="O45" i="2"/>
  <c r="M45" i="2"/>
  <c r="L45" i="2"/>
  <c r="K45" i="2"/>
  <c r="J45" i="2"/>
  <c r="I45" i="2"/>
  <c r="H45" i="2"/>
  <c r="G45" i="2"/>
  <c r="F45" i="2"/>
  <c r="E45" i="2"/>
  <c r="AH44" i="2"/>
  <c r="AH46" i="2" s="1"/>
  <c r="AF44" i="2"/>
  <c r="AE44" i="2"/>
  <c r="AD44" i="2"/>
  <c r="AB44" i="2"/>
  <c r="AA44" i="2"/>
  <c r="Z44" i="2"/>
  <c r="Y44" i="2"/>
  <c r="X44" i="2"/>
  <c r="X46" i="2" s="1"/>
  <c r="W44" i="2"/>
  <c r="V44" i="2"/>
  <c r="U44" i="2"/>
  <c r="T44" i="2"/>
  <c r="S44" i="2"/>
  <c r="Q44" i="2"/>
  <c r="P44" i="2"/>
  <c r="O44" i="2"/>
  <c r="O46" i="2" s="1"/>
  <c r="M44" i="2"/>
  <c r="L44" i="2"/>
  <c r="K44" i="2"/>
  <c r="J44" i="2"/>
  <c r="I44" i="2"/>
  <c r="H44" i="2"/>
  <c r="G44" i="2"/>
  <c r="F44" i="2"/>
  <c r="F46" i="2" s="1"/>
  <c r="E44" i="2"/>
  <c r="AH42" i="2"/>
  <c r="AF42" i="2"/>
  <c r="AE42" i="2"/>
  <c r="AD42" i="2"/>
  <c r="AB42" i="2"/>
  <c r="AA42" i="2"/>
  <c r="Z42" i="2"/>
  <c r="Y42" i="2"/>
  <c r="X42" i="2"/>
  <c r="W42" i="2"/>
  <c r="V42" i="2"/>
  <c r="U42" i="2"/>
  <c r="T42" i="2"/>
  <c r="S42" i="2"/>
  <c r="Q42" i="2"/>
  <c r="P42" i="2"/>
  <c r="O42" i="2"/>
  <c r="M42" i="2"/>
  <c r="L42" i="2"/>
  <c r="K42" i="2"/>
  <c r="J42" i="2"/>
  <c r="I42" i="2"/>
  <c r="H42" i="2"/>
  <c r="G42" i="2"/>
  <c r="F42" i="2"/>
  <c r="E42" i="2"/>
  <c r="AH41" i="2"/>
  <c r="AF41" i="2"/>
  <c r="AE41" i="2"/>
  <c r="AD41" i="2"/>
  <c r="AB41" i="2"/>
  <c r="AB43" i="2" s="1"/>
  <c r="AA41" i="2"/>
  <c r="Z41" i="2"/>
  <c r="Y41" i="2"/>
  <c r="X41" i="2"/>
  <c r="W41" i="2"/>
  <c r="V41" i="2"/>
  <c r="U41" i="2"/>
  <c r="T41" i="2"/>
  <c r="T43" i="2" s="1"/>
  <c r="S41" i="2"/>
  <c r="Q41" i="2"/>
  <c r="P41" i="2"/>
  <c r="O41" i="2"/>
  <c r="M41" i="2"/>
  <c r="L41" i="2"/>
  <c r="K41" i="2"/>
  <c r="J41" i="2"/>
  <c r="J43" i="2" s="1"/>
  <c r="I41" i="2"/>
  <c r="H41" i="2"/>
  <c r="G41" i="2"/>
  <c r="F41" i="2"/>
  <c r="E41" i="2"/>
  <c r="AH39" i="2"/>
  <c r="AF39" i="2"/>
  <c r="AE39" i="2"/>
  <c r="AD39" i="2"/>
  <c r="AB39" i="2"/>
  <c r="AA39" i="2"/>
  <c r="Z39" i="2"/>
  <c r="Y39" i="2"/>
  <c r="X39" i="2"/>
  <c r="W39" i="2"/>
  <c r="V39" i="2"/>
  <c r="U39" i="2"/>
  <c r="T39" i="2"/>
  <c r="S39" i="2"/>
  <c r="Q39" i="2"/>
  <c r="P39" i="2"/>
  <c r="O39" i="2"/>
  <c r="M39" i="2"/>
  <c r="L39" i="2"/>
  <c r="K39" i="2"/>
  <c r="J39" i="2"/>
  <c r="I39" i="2"/>
  <c r="H39" i="2"/>
  <c r="G39" i="2"/>
  <c r="F39" i="2"/>
  <c r="E39" i="2"/>
  <c r="AH38" i="2"/>
  <c r="AH40" i="2" s="1"/>
  <c r="AF38" i="2"/>
  <c r="AE38" i="2"/>
  <c r="AD38" i="2"/>
  <c r="AB38" i="2"/>
  <c r="AA38" i="2"/>
  <c r="Z38" i="2"/>
  <c r="Y38" i="2"/>
  <c r="X38" i="2"/>
  <c r="X40" i="2" s="1"/>
  <c r="W38" i="2"/>
  <c r="V38" i="2"/>
  <c r="U38" i="2"/>
  <c r="T38" i="2"/>
  <c r="S38" i="2"/>
  <c r="Q38" i="2"/>
  <c r="P38" i="2"/>
  <c r="O38" i="2"/>
  <c r="O40" i="2" s="1"/>
  <c r="M38" i="2"/>
  <c r="L38" i="2"/>
  <c r="K38" i="2"/>
  <c r="J38" i="2"/>
  <c r="I38" i="2"/>
  <c r="H38" i="2"/>
  <c r="G38" i="2"/>
  <c r="F38" i="2"/>
  <c r="F40" i="2" s="1"/>
  <c r="E38" i="2"/>
  <c r="AH36" i="2"/>
  <c r="AF36" i="2"/>
  <c r="AE36" i="2"/>
  <c r="AD36" i="2"/>
  <c r="AB36" i="2"/>
  <c r="AA36" i="2"/>
  <c r="Z36" i="2"/>
  <c r="Y36" i="2"/>
  <c r="X36" i="2"/>
  <c r="W36" i="2"/>
  <c r="V36" i="2"/>
  <c r="U36" i="2"/>
  <c r="T36" i="2"/>
  <c r="S36" i="2"/>
  <c r="Q36" i="2"/>
  <c r="P36" i="2"/>
  <c r="O36" i="2"/>
  <c r="M36" i="2"/>
  <c r="L36" i="2"/>
  <c r="K36" i="2"/>
  <c r="J36" i="2"/>
  <c r="I36" i="2"/>
  <c r="H36" i="2"/>
  <c r="G36" i="2"/>
  <c r="F36" i="2"/>
  <c r="E36" i="2"/>
  <c r="AH35" i="2"/>
  <c r="AF35" i="2"/>
  <c r="AE35" i="2"/>
  <c r="AD35" i="2"/>
  <c r="AB35" i="2"/>
  <c r="AB37" i="2" s="1"/>
  <c r="AA35" i="2"/>
  <c r="Z35" i="2"/>
  <c r="Y35" i="2"/>
  <c r="X35" i="2"/>
  <c r="W35" i="2"/>
  <c r="V35" i="2"/>
  <c r="U35" i="2"/>
  <c r="T35" i="2"/>
  <c r="T37" i="2" s="1"/>
  <c r="S35" i="2"/>
  <c r="Q35" i="2"/>
  <c r="P35" i="2"/>
  <c r="O35" i="2"/>
  <c r="M35" i="2"/>
  <c r="L35" i="2"/>
  <c r="K35" i="2"/>
  <c r="J35" i="2"/>
  <c r="J37" i="2" s="1"/>
  <c r="I35" i="2"/>
  <c r="H35" i="2"/>
  <c r="G35" i="2"/>
  <c r="F35" i="2"/>
  <c r="E35" i="2"/>
  <c r="AH33" i="2"/>
  <c r="AF33" i="2"/>
  <c r="AE33" i="2"/>
  <c r="AD33" i="2"/>
  <c r="AB33" i="2"/>
  <c r="AA33" i="2"/>
  <c r="Z33" i="2"/>
  <c r="Y33" i="2"/>
  <c r="X33" i="2"/>
  <c r="W33" i="2"/>
  <c r="V33" i="2"/>
  <c r="U33" i="2"/>
  <c r="T33" i="2"/>
  <c r="S33" i="2"/>
  <c r="Q33" i="2"/>
  <c r="P33" i="2"/>
  <c r="O33" i="2"/>
  <c r="M33" i="2"/>
  <c r="L33" i="2"/>
  <c r="K33" i="2"/>
  <c r="J33" i="2"/>
  <c r="I33" i="2"/>
  <c r="H33" i="2"/>
  <c r="G33" i="2"/>
  <c r="F33" i="2"/>
  <c r="E33" i="2"/>
  <c r="AH32" i="2"/>
  <c r="AH34" i="2" s="1"/>
  <c r="AF32" i="2"/>
  <c r="AE32" i="2"/>
  <c r="AD32" i="2"/>
  <c r="AB32" i="2"/>
  <c r="AA32" i="2"/>
  <c r="Z32" i="2"/>
  <c r="Y32" i="2"/>
  <c r="X32" i="2"/>
  <c r="X34" i="2" s="1"/>
  <c r="W32" i="2"/>
  <c r="V32" i="2"/>
  <c r="U32" i="2"/>
  <c r="T32" i="2"/>
  <c r="S32" i="2"/>
  <c r="Q32" i="2"/>
  <c r="P32" i="2"/>
  <c r="O32" i="2"/>
  <c r="M32" i="2"/>
  <c r="L32" i="2"/>
  <c r="K32" i="2"/>
  <c r="J32" i="2"/>
  <c r="I32" i="2"/>
  <c r="H32" i="2"/>
  <c r="G32" i="2"/>
  <c r="F32" i="2"/>
  <c r="F34" i="2" s="1"/>
  <c r="E32" i="2"/>
  <c r="AH30" i="2"/>
  <c r="AF30" i="2"/>
  <c r="AE30" i="2"/>
  <c r="AD30" i="2"/>
  <c r="AB30" i="2"/>
  <c r="AA30" i="2"/>
  <c r="Z30" i="2"/>
  <c r="Y30" i="2"/>
  <c r="X30" i="2"/>
  <c r="W30" i="2"/>
  <c r="V30" i="2"/>
  <c r="U30" i="2"/>
  <c r="T30" i="2"/>
  <c r="S30" i="2"/>
  <c r="Q30" i="2"/>
  <c r="P30" i="2"/>
  <c r="O30" i="2"/>
  <c r="M30" i="2"/>
  <c r="L30" i="2"/>
  <c r="K30" i="2"/>
  <c r="J30" i="2"/>
  <c r="I30" i="2"/>
  <c r="H30" i="2"/>
  <c r="G30" i="2"/>
  <c r="F30" i="2"/>
  <c r="E30" i="2"/>
  <c r="AH29" i="2"/>
  <c r="AF29" i="2"/>
  <c r="AE29" i="2"/>
  <c r="AD29" i="2"/>
  <c r="AB29" i="2"/>
  <c r="AB31" i="2" s="1"/>
  <c r="AA29" i="2"/>
  <c r="Z29" i="2"/>
  <c r="Y29" i="2"/>
  <c r="X29" i="2"/>
  <c r="W29" i="2"/>
  <c r="V29" i="2"/>
  <c r="U29" i="2"/>
  <c r="T29" i="2"/>
  <c r="T31" i="2" s="1"/>
  <c r="S29" i="2"/>
  <c r="Q29" i="2"/>
  <c r="P29" i="2"/>
  <c r="O29" i="2"/>
  <c r="M29" i="2"/>
  <c r="L29" i="2"/>
  <c r="K29" i="2"/>
  <c r="J29" i="2"/>
  <c r="J31" i="2" s="1"/>
  <c r="I29" i="2"/>
  <c r="H29" i="2"/>
  <c r="G29" i="2"/>
  <c r="F29" i="2"/>
  <c r="E29" i="2"/>
  <c r="AH27" i="2"/>
  <c r="AF27" i="2"/>
  <c r="AE27" i="2"/>
  <c r="AD27" i="2"/>
  <c r="AB27" i="2"/>
  <c r="AA27" i="2"/>
  <c r="Z27" i="2"/>
  <c r="Y27" i="2"/>
  <c r="X27" i="2"/>
  <c r="W27" i="2"/>
  <c r="V27" i="2"/>
  <c r="U27" i="2"/>
  <c r="T27" i="2"/>
  <c r="S27" i="2"/>
  <c r="Q27" i="2"/>
  <c r="P27" i="2"/>
  <c r="O27" i="2"/>
  <c r="M27" i="2"/>
  <c r="L27" i="2"/>
  <c r="K27" i="2"/>
  <c r="J27" i="2"/>
  <c r="I27" i="2"/>
  <c r="H27" i="2"/>
  <c r="G27" i="2"/>
  <c r="F27" i="2"/>
  <c r="E27" i="2"/>
  <c r="AH26" i="2"/>
  <c r="AH28" i="2" s="1"/>
  <c r="AF26" i="2"/>
  <c r="AE26" i="2"/>
  <c r="AD26" i="2"/>
  <c r="AB26" i="2"/>
  <c r="AA26" i="2"/>
  <c r="Z26" i="2"/>
  <c r="Y26" i="2"/>
  <c r="X26" i="2"/>
  <c r="X28" i="2" s="1"/>
  <c r="W26" i="2"/>
  <c r="V26" i="2"/>
  <c r="U26" i="2"/>
  <c r="T26" i="2"/>
  <c r="S26" i="2"/>
  <c r="Q26" i="2"/>
  <c r="P26" i="2"/>
  <c r="O26" i="2"/>
  <c r="M26" i="2"/>
  <c r="L26" i="2"/>
  <c r="K26" i="2"/>
  <c r="J26" i="2"/>
  <c r="I26" i="2"/>
  <c r="H26" i="2"/>
  <c r="G26" i="2"/>
  <c r="F26" i="2"/>
  <c r="F28" i="2" s="1"/>
  <c r="E26" i="2"/>
  <c r="AH24" i="2"/>
  <c r="AF24" i="2"/>
  <c r="AE24" i="2"/>
  <c r="AD24" i="2"/>
  <c r="AB24" i="2"/>
  <c r="AA24" i="2"/>
  <c r="Z24" i="2"/>
  <c r="Y24" i="2"/>
  <c r="X24" i="2"/>
  <c r="W24" i="2"/>
  <c r="V24" i="2"/>
  <c r="U24" i="2"/>
  <c r="T24" i="2"/>
  <c r="S24" i="2"/>
  <c r="Q24" i="2"/>
  <c r="P24" i="2"/>
  <c r="O24" i="2"/>
  <c r="M24" i="2"/>
  <c r="L24" i="2"/>
  <c r="K24" i="2"/>
  <c r="J24" i="2"/>
  <c r="I24" i="2"/>
  <c r="H24" i="2"/>
  <c r="G24" i="2"/>
  <c r="F24" i="2"/>
  <c r="E24" i="2"/>
  <c r="AH23" i="2"/>
  <c r="AF23" i="2"/>
  <c r="AE23" i="2"/>
  <c r="AD23" i="2"/>
  <c r="AB23" i="2"/>
  <c r="AB25" i="2" s="1"/>
  <c r="AA23" i="2"/>
  <c r="Z23" i="2"/>
  <c r="Y23" i="2"/>
  <c r="X23" i="2"/>
  <c r="W23" i="2"/>
  <c r="V23" i="2"/>
  <c r="U23" i="2"/>
  <c r="T23" i="2"/>
  <c r="T25" i="2" s="1"/>
  <c r="S23" i="2"/>
  <c r="Q23" i="2"/>
  <c r="P23" i="2"/>
  <c r="O23" i="2"/>
  <c r="M23" i="2"/>
  <c r="L23" i="2"/>
  <c r="K23" i="2"/>
  <c r="J23" i="2"/>
  <c r="J25" i="2" s="1"/>
  <c r="I23" i="2"/>
  <c r="H23" i="2"/>
  <c r="G23" i="2"/>
  <c r="F23" i="2"/>
  <c r="E23" i="2"/>
  <c r="AH21" i="2"/>
  <c r="AF21" i="2"/>
  <c r="AE21" i="2"/>
  <c r="AD21" i="2"/>
  <c r="AB21" i="2"/>
  <c r="AA21" i="2"/>
  <c r="Z21" i="2"/>
  <c r="Y21" i="2"/>
  <c r="X21" i="2"/>
  <c r="W21" i="2"/>
  <c r="V21" i="2"/>
  <c r="U21" i="2"/>
  <c r="T21" i="2"/>
  <c r="S21" i="2"/>
  <c r="Q21" i="2"/>
  <c r="P21" i="2"/>
  <c r="O21" i="2"/>
  <c r="M21" i="2"/>
  <c r="L21" i="2"/>
  <c r="K21" i="2"/>
  <c r="J21" i="2"/>
  <c r="I21" i="2"/>
  <c r="H21" i="2"/>
  <c r="G21" i="2"/>
  <c r="F21" i="2"/>
  <c r="E21" i="2"/>
  <c r="AH20" i="2"/>
  <c r="AF20" i="2"/>
  <c r="AE20" i="2"/>
  <c r="AD20" i="2"/>
  <c r="AB20" i="2"/>
  <c r="AA20" i="2"/>
  <c r="Z20" i="2"/>
  <c r="Z22" i="2" s="1"/>
  <c r="Y20" i="2"/>
  <c r="X20" i="2"/>
  <c r="W20" i="2"/>
  <c r="V20" i="2"/>
  <c r="U20" i="2"/>
  <c r="T20" i="2"/>
  <c r="S20" i="2"/>
  <c r="Q20" i="2"/>
  <c r="Q22" i="2" s="1"/>
  <c r="P20" i="2"/>
  <c r="O20" i="2"/>
  <c r="M20" i="2"/>
  <c r="L20" i="2"/>
  <c r="K20" i="2"/>
  <c r="J20" i="2"/>
  <c r="I20" i="2"/>
  <c r="H20" i="2"/>
  <c r="H22" i="2" s="1"/>
  <c r="G20" i="2"/>
  <c r="F20" i="2"/>
  <c r="E20" i="2"/>
  <c r="AH18" i="2"/>
  <c r="AF18" i="2"/>
  <c r="AE18" i="2"/>
  <c r="AD18" i="2"/>
  <c r="AB18" i="2"/>
  <c r="AA18" i="2"/>
  <c r="Z18" i="2"/>
  <c r="Y18" i="2"/>
  <c r="X18" i="2"/>
  <c r="W18" i="2"/>
  <c r="V18" i="2"/>
  <c r="U18" i="2"/>
  <c r="T18" i="2"/>
  <c r="S18" i="2"/>
  <c r="Q18" i="2"/>
  <c r="P18" i="2"/>
  <c r="O18" i="2"/>
  <c r="M18" i="2"/>
  <c r="L18" i="2"/>
  <c r="K18" i="2"/>
  <c r="J18" i="2"/>
  <c r="I18" i="2"/>
  <c r="H18" i="2"/>
  <c r="G18" i="2"/>
  <c r="F18" i="2"/>
  <c r="E18" i="2"/>
  <c r="AH17" i="2"/>
  <c r="AF17" i="2"/>
  <c r="AE17" i="2"/>
  <c r="AD17" i="2"/>
  <c r="AB17" i="2"/>
  <c r="AB19" i="2" s="1"/>
  <c r="AA17" i="2"/>
  <c r="Z17" i="2"/>
  <c r="Y17" i="2"/>
  <c r="X17" i="2"/>
  <c r="W17" i="2"/>
  <c r="V17" i="2"/>
  <c r="V19" i="2" s="1"/>
  <c r="U17" i="2"/>
  <c r="T17" i="2"/>
  <c r="S17" i="2"/>
  <c r="Q17" i="2"/>
  <c r="P17" i="2"/>
  <c r="O17" i="2"/>
  <c r="M17" i="2"/>
  <c r="L17" i="2"/>
  <c r="L19" i="2" s="1"/>
  <c r="K17" i="2"/>
  <c r="J17" i="2"/>
  <c r="J19" i="2" s="1"/>
  <c r="I17" i="2"/>
  <c r="H17" i="2"/>
  <c r="G17" i="2"/>
  <c r="F17" i="2"/>
  <c r="E17" i="2"/>
  <c r="AH15" i="2"/>
  <c r="AF15" i="2"/>
  <c r="AE15" i="2"/>
  <c r="AD15" i="2"/>
  <c r="AB15" i="2"/>
  <c r="AA15" i="2"/>
  <c r="Z15" i="2"/>
  <c r="Y15" i="2"/>
  <c r="X15" i="2"/>
  <c r="W15" i="2"/>
  <c r="V15" i="2"/>
  <c r="U15" i="2"/>
  <c r="T15" i="2"/>
  <c r="S15" i="2"/>
  <c r="Q15" i="2"/>
  <c r="P15" i="2"/>
  <c r="O15" i="2"/>
  <c r="M15" i="2"/>
  <c r="L15" i="2"/>
  <c r="K15" i="2"/>
  <c r="J15" i="2"/>
  <c r="I15" i="2"/>
  <c r="H15" i="2"/>
  <c r="G15" i="2"/>
  <c r="F15" i="2"/>
  <c r="E15" i="2"/>
  <c r="AH14" i="2"/>
  <c r="AF14" i="2"/>
  <c r="AE14" i="2"/>
  <c r="AD14" i="2"/>
  <c r="AB14" i="2"/>
  <c r="AA14" i="2"/>
  <c r="Z14" i="2"/>
  <c r="Z16" i="2" s="1"/>
  <c r="Y14" i="2"/>
  <c r="X14" i="2"/>
  <c r="W14" i="2"/>
  <c r="V14" i="2"/>
  <c r="U14" i="2"/>
  <c r="T14" i="2"/>
  <c r="S14" i="2"/>
  <c r="Q14" i="2"/>
  <c r="P14" i="2"/>
  <c r="O14" i="2"/>
  <c r="M14" i="2"/>
  <c r="L14" i="2"/>
  <c r="K14" i="2"/>
  <c r="J14" i="2"/>
  <c r="I14" i="2"/>
  <c r="H14" i="2"/>
  <c r="G14" i="2"/>
  <c r="F14" i="2"/>
  <c r="E14" i="2"/>
  <c r="A5" i="2"/>
  <c r="N31" i="4" l="1"/>
  <c r="F34" i="4"/>
  <c r="D13" i="5"/>
  <c r="E13" i="5"/>
  <c r="I16" i="4"/>
  <c r="I19" i="4"/>
  <c r="I22" i="4"/>
  <c r="I25" i="4"/>
  <c r="I28" i="4"/>
  <c r="I31" i="4"/>
  <c r="I34" i="4"/>
  <c r="I37" i="4"/>
  <c r="I40" i="4"/>
  <c r="I43" i="4"/>
  <c r="I46" i="4"/>
  <c r="I49" i="4"/>
  <c r="I52" i="4"/>
  <c r="I55" i="4"/>
  <c r="D59" i="5"/>
  <c r="L22" i="2"/>
  <c r="AE22" i="2"/>
  <c r="H25" i="2"/>
  <c r="Q25" i="2"/>
  <c r="Z25" i="2"/>
  <c r="L28" i="2"/>
  <c r="V28" i="2"/>
  <c r="AE28" i="2"/>
  <c r="H31" i="2"/>
  <c r="Q31" i="2"/>
  <c r="Z31" i="2"/>
  <c r="L34" i="2"/>
  <c r="V34" i="2"/>
  <c r="AE34" i="2"/>
  <c r="H37" i="2"/>
  <c r="Q37" i="2"/>
  <c r="Z37" i="2"/>
  <c r="L40" i="2"/>
  <c r="V40" i="2"/>
  <c r="H43" i="2"/>
  <c r="Q43" i="2"/>
  <c r="Z43" i="2"/>
  <c r="L46" i="2"/>
  <c r="V46" i="2"/>
  <c r="H49" i="2"/>
  <c r="D19" i="5"/>
  <c r="E59" i="5"/>
  <c r="E25" i="5"/>
  <c r="E31" i="5"/>
  <c r="E52" i="5"/>
  <c r="E28" i="5"/>
  <c r="E49" i="5"/>
  <c r="E55" i="5"/>
  <c r="G13" i="4"/>
  <c r="O13" i="4"/>
  <c r="G16" i="4"/>
  <c r="O16" i="4"/>
  <c r="G19" i="4"/>
  <c r="O19" i="4"/>
  <c r="G22" i="4"/>
  <c r="O22" i="4"/>
  <c r="G25" i="4"/>
  <c r="O25" i="4"/>
  <c r="G28" i="4"/>
  <c r="O28" i="4"/>
  <c r="G31" i="4"/>
  <c r="O31" i="4"/>
  <c r="G34" i="4"/>
  <c r="O34" i="4"/>
  <c r="G37" i="4"/>
  <c r="O37" i="4"/>
  <c r="G40" i="4"/>
  <c r="O40" i="4"/>
  <c r="G43" i="4"/>
  <c r="O43" i="4"/>
  <c r="G46" i="4"/>
  <c r="O46" i="4"/>
  <c r="G49" i="4"/>
  <c r="O49" i="4"/>
  <c r="G52" i="4"/>
  <c r="O52" i="4"/>
  <c r="G55" i="4"/>
  <c r="O55" i="4"/>
  <c r="G58" i="4"/>
  <c r="O58" i="4"/>
  <c r="D60" i="5"/>
  <c r="D61" i="5" s="1"/>
  <c r="Q62" i="2"/>
  <c r="O63" i="2"/>
  <c r="X63" i="2"/>
  <c r="AH63" i="2"/>
  <c r="H13" i="4"/>
  <c r="H16" i="4"/>
  <c r="H19" i="4"/>
  <c r="H22" i="4"/>
  <c r="H25" i="4"/>
  <c r="H28" i="4"/>
  <c r="H31" i="4"/>
  <c r="H34" i="4"/>
  <c r="H37" i="4"/>
  <c r="H40" i="4"/>
  <c r="H43" i="4"/>
  <c r="H46" i="4"/>
  <c r="H49" i="4"/>
  <c r="H52" i="4"/>
  <c r="H55" i="4"/>
  <c r="E60" i="5"/>
  <c r="E61" i="5" s="1"/>
  <c r="S16" i="2"/>
  <c r="AA16" i="2"/>
  <c r="M19" i="2"/>
  <c r="W19" i="2"/>
  <c r="AF19" i="2"/>
  <c r="I22" i="2"/>
  <c r="S22" i="2"/>
  <c r="AA22" i="2"/>
  <c r="J16" i="2"/>
  <c r="F19" i="2"/>
  <c r="O19" i="2"/>
  <c r="X19" i="2"/>
  <c r="AH19" i="2"/>
  <c r="AE40" i="2"/>
  <c r="AE46" i="2"/>
  <c r="Q49" i="2"/>
  <c r="Z49" i="2"/>
  <c r="L52" i="2"/>
  <c r="V52" i="2"/>
  <c r="AE52" i="2"/>
  <c r="H55" i="2"/>
  <c r="Q55" i="2"/>
  <c r="Z55" i="2"/>
  <c r="L58" i="2"/>
  <c r="V58" i="2"/>
  <c r="AE58" i="2"/>
  <c r="H61" i="2"/>
  <c r="Q61" i="2"/>
  <c r="Z61" i="2"/>
  <c r="L70" i="2"/>
  <c r="V70" i="2"/>
  <c r="AE70" i="2"/>
  <c r="E55" i="4"/>
  <c r="M55" i="4"/>
  <c r="E58" i="4"/>
  <c r="M58" i="4"/>
  <c r="H58" i="4"/>
  <c r="J61" i="4"/>
  <c r="J16" i="4"/>
  <c r="J19" i="4"/>
  <c r="J22" i="4"/>
  <c r="J25" i="4"/>
  <c r="J28" i="4"/>
  <c r="J31" i="4"/>
  <c r="J34" i="4"/>
  <c r="J37" i="4"/>
  <c r="J40" i="4"/>
  <c r="J43" i="4"/>
  <c r="J46" i="4"/>
  <c r="J49" i="4"/>
  <c r="J52" i="4"/>
  <c r="J55" i="4"/>
  <c r="J58" i="4"/>
  <c r="K13" i="4"/>
  <c r="K16" i="4"/>
  <c r="K19" i="4"/>
  <c r="K22" i="4"/>
  <c r="K25" i="4"/>
  <c r="K28" i="4"/>
  <c r="K31" i="4"/>
  <c r="K34" i="4"/>
  <c r="K37" i="4"/>
  <c r="K40" i="4"/>
  <c r="K43" i="4"/>
  <c r="K46" i="4"/>
  <c r="K49" i="4"/>
  <c r="K52" i="4"/>
  <c r="K58" i="4"/>
  <c r="P54" i="4"/>
  <c r="AA18" i="3"/>
  <c r="AA26" i="3"/>
  <c r="P11" i="4"/>
  <c r="P14" i="4"/>
  <c r="P17" i="4"/>
  <c r="P20" i="4"/>
  <c r="P29" i="4"/>
  <c r="P32" i="4"/>
  <c r="P35" i="4"/>
  <c r="P38" i="4"/>
  <c r="P41" i="4"/>
  <c r="P44" i="4"/>
  <c r="P57" i="4"/>
  <c r="W62" i="2"/>
  <c r="U63" i="2"/>
  <c r="AK12" i="3"/>
  <c r="E13" i="4"/>
  <c r="M13" i="4"/>
  <c r="I60" i="4"/>
  <c r="I61" i="4" s="1"/>
  <c r="E16" i="4"/>
  <c r="M16" i="4"/>
  <c r="E19" i="4"/>
  <c r="M19" i="4"/>
  <c r="E22" i="4"/>
  <c r="M22" i="4"/>
  <c r="E25" i="4"/>
  <c r="M25" i="4"/>
  <c r="E28" i="4"/>
  <c r="M28" i="4"/>
  <c r="E31" i="4"/>
  <c r="M31" i="4"/>
  <c r="E34" i="4"/>
  <c r="M34" i="4"/>
  <c r="E37" i="4"/>
  <c r="M37" i="4"/>
  <c r="E40" i="4"/>
  <c r="M40" i="4"/>
  <c r="E43" i="4"/>
  <c r="M43" i="4"/>
  <c r="E46" i="4"/>
  <c r="M46" i="4"/>
  <c r="E49" i="4"/>
  <c r="M49" i="4"/>
  <c r="E52" i="4"/>
  <c r="M52" i="4"/>
  <c r="K55" i="4"/>
  <c r="I58" i="4"/>
  <c r="P53" i="4"/>
  <c r="G22" i="2"/>
  <c r="P22" i="2"/>
  <c r="Y22" i="2"/>
  <c r="K25" i="2"/>
  <c r="U25" i="2"/>
  <c r="AG23" i="2"/>
  <c r="G28" i="2"/>
  <c r="P28" i="2"/>
  <c r="Y28" i="2"/>
  <c r="K31" i="2"/>
  <c r="U31" i="2"/>
  <c r="AD31" i="2"/>
  <c r="G34" i="2"/>
  <c r="P34" i="2"/>
  <c r="Y34" i="2"/>
  <c r="K37" i="2"/>
  <c r="U37" i="2"/>
  <c r="AD37" i="2"/>
  <c r="G40" i="2"/>
  <c r="P40" i="2"/>
  <c r="Y40" i="2"/>
  <c r="K43" i="2"/>
  <c r="U43" i="2"/>
  <c r="AG41" i="2"/>
  <c r="G46" i="2"/>
  <c r="P46" i="2"/>
  <c r="Y46" i="2"/>
  <c r="K49" i="2"/>
  <c r="U49" i="2"/>
  <c r="G52" i="2"/>
  <c r="P52" i="2"/>
  <c r="Y52" i="2"/>
  <c r="K55" i="2"/>
  <c r="U55" i="2"/>
  <c r="AD55" i="2"/>
  <c r="G58" i="2"/>
  <c r="P58" i="2"/>
  <c r="Y58" i="2"/>
  <c r="K61" i="2"/>
  <c r="U61" i="2"/>
  <c r="AD61" i="2"/>
  <c r="G70" i="2"/>
  <c r="P70" i="2"/>
  <c r="Y70" i="2"/>
  <c r="K60" i="4"/>
  <c r="R21" i="2"/>
  <c r="P15" i="4"/>
  <c r="P18" i="4"/>
  <c r="P21" i="4"/>
  <c r="P24" i="4"/>
  <c r="P27" i="4"/>
  <c r="P30" i="4"/>
  <c r="P33" i="4"/>
  <c r="P36" i="4"/>
  <c r="P39" i="4"/>
  <c r="P42" i="4"/>
  <c r="P45" i="4"/>
  <c r="P48" i="4"/>
  <c r="P51" i="4"/>
  <c r="P56" i="4"/>
  <c r="P60" i="4"/>
  <c r="I13" i="4"/>
  <c r="D22" i="4"/>
  <c r="P26" i="4"/>
  <c r="D46" i="4"/>
  <c r="P50" i="4"/>
  <c r="K59" i="4"/>
  <c r="J13" i="4"/>
  <c r="D19" i="4"/>
  <c r="P23" i="4"/>
  <c r="D43" i="4"/>
  <c r="P47" i="4"/>
  <c r="D59" i="4"/>
  <c r="L59" i="4"/>
  <c r="L61" i="4" s="1"/>
  <c r="P12" i="4"/>
  <c r="D16" i="4"/>
  <c r="D40" i="4"/>
  <c r="E59" i="4"/>
  <c r="E61" i="4" s="1"/>
  <c r="M59" i="4"/>
  <c r="M61" i="4" s="1"/>
  <c r="D13" i="4"/>
  <c r="D37" i="4"/>
  <c r="F59" i="4"/>
  <c r="F61" i="4" s="1"/>
  <c r="N59" i="4"/>
  <c r="N61" i="4" s="1"/>
  <c r="D34" i="4"/>
  <c r="D58" i="4"/>
  <c r="G59" i="4"/>
  <c r="G61" i="4" s="1"/>
  <c r="O59" i="4"/>
  <c r="O61" i="4" s="1"/>
  <c r="D31" i="4"/>
  <c r="D55" i="4"/>
  <c r="H59" i="4"/>
  <c r="H61" i="4" s="1"/>
  <c r="H27" i="3"/>
  <c r="Q27" i="3"/>
  <c r="T19" i="3"/>
  <c r="J27" i="3"/>
  <c r="S27" i="3"/>
  <c r="AD27" i="3"/>
  <c r="T15" i="3"/>
  <c r="AK25" i="3"/>
  <c r="M26" i="3"/>
  <c r="T26" i="3"/>
  <c r="M20" i="3"/>
  <c r="T23" i="3"/>
  <c r="L27" i="3"/>
  <c r="T20" i="3"/>
  <c r="AK20" i="3"/>
  <c r="U16" i="2"/>
  <c r="G25" i="2"/>
  <c r="P25" i="2"/>
  <c r="Y25" i="2"/>
  <c r="K28" i="2"/>
  <c r="U28" i="2"/>
  <c r="AD28" i="2"/>
  <c r="G31" i="2"/>
  <c r="P31" i="2"/>
  <c r="Y31" i="2"/>
  <c r="K34" i="2"/>
  <c r="U34" i="2"/>
  <c r="AG32" i="2"/>
  <c r="G37" i="2"/>
  <c r="P37" i="2"/>
  <c r="Y37" i="2"/>
  <c r="K40" i="2"/>
  <c r="U40" i="2"/>
  <c r="AD40" i="2"/>
  <c r="G43" i="2"/>
  <c r="P43" i="2"/>
  <c r="Y43" i="2"/>
  <c r="K46" i="2"/>
  <c r="U46" i="2"/>
  <c r="AD46" i="2"/>
  <c r="G49" i="2"/>
  <c r="P49" i="2"/>
  <c r="Y49" i="2"/>
  <c r="K52" i="2"/>
  <c r="U52" i="2"/>
  <c r="AD52" i="2"/>
  <c r="G55" i="2"/>
  <c r="P55" i="2"/>
  <c r="Y55" i="2"/>
  <c r="K58" i="2"/>
  <c r="U58" i="2"/>
  <c r="G61" i="2"/>
  <c r="P61" i="2"/>
  <c r="Y61" i="2"/>
  <c r="K70" i="2"/>
  <c r="U70" i="2"/>
  <c r="AD70" i="2"/>
  <c r="AA16" i="3"/>
  <c r="AA19" i="3"/>
  <c r="R48" i="2"/>
  <c r="R60" i="2"/>
  <c r="F27" i="3"/>
  <c r="O27" i="3"/>
  <c r="X27" i="3"/>
  <c r="AH27" i="3"/>
  <c r="AA13" i="3"/>
  <c r="K27" i="3"/>
  <c r="U27" i="3"/>
  <c r="AE27" i="3"/>
  <c r="AK14" i="3"/>
  <c r="AA17" i="3"/>
  <c r="M21" i="3"/>
  <c r="M11" i="3"/>
  <c r="V27" i="3"/>
  <c r="AF27" i="3"/>
  <c r="M17" i="3"/>
  <c r="AA20" i="3"/>
  <c r="T21" i="3"/>
  <c r="AK23" i="3"/>
  <c r="M24" i="3"/>
  <c r="T24" i="3"/>
  <c r="AK26" i="3"/>
  <c r="K16" i="2"/>
  <c r="AG56" i="2"/>
  <c r="E27" i="3"/>
  <c r="N27" i="3"/>
  <c r="W27" i="3"/>
  <c r="AG27" i="3"/>
  <c r="AK13" i="3"/>
  <c r="M14" i="3"/>
  <c r="T14" i="3"/>
  <c r="AA14" i="3"/>
  <c r="T17" i="3"/>
  <c r="AK19" i="3"/>
  <c r="M23" i="3"/>
  <c r="AA23" i="3"/>
  <c r="G27" i="3"/>
  <c r="P27" i="3"/>
  <c r="Y27" i="3"/>
  <c r="AI27" i="3"/>
  <c r="M13" i="3"/>
  <c r="M19" i="3"/>
  <c r="AK22" i="3"/>
  <c r="AA25" i="3"/>
  <c r="F52" i="2"/>
  <c r="X52" i="2"/>
  <c r="AH52" i="2"/>
  <c r="J55" i="2"/>
  <c r="T55" i="2"/>
  <c r="AB55" i="2"/>
  <c r="F58" i="2"/>
  <c r="X58" i="2"/>
  <c r="AH58" i="2"/>
  <c r="J61" i="2"/>
  <c r="T61" i="2"/>
  <c r="AB61" i="2"/>
  <c r="F70" i="2"/>
  <c r="O70" i="2"/>
  <c r="X70" i="2"/>
  <c r="AH70" i="2"/>
  <c r="Z27" i="3"/>
  <c r="AJ27" i="3"/>
  <c r="AA12" i="3"/>
  <c r="T13" i="3"/>
  <c r="AK15" i="3"/>
  <c r="M16" i="3"/>
  <c r="T16" i="3"/>
  <c r="AK16" i="3"/>
  <c r="AK18" i="3"/>
  <c r="M25" i="3"/>
  <c r="AG47" i="2"/>
  <c r="I27" i="3"/>
  <c r="R27" i="3"/>
  <c r="AB27" i="3"/>
  <c r="M15" i="3"/>
  <c r="AA15" i="3"/>
  <c r="M18" i="3"/>
  <c r="AK21" i="3"/>
  <c r="M22" i="3"/>
  <c r="T22" i="3"/>
  <c r="AA22" i="3"/>
  <c r="T25" i="3"/>
  <c r="M12" i="3"/>
  <c r="T12" i="3"/>
  <c r="AK17" i="3"/>
  <c r="T18" i="3"/>
  <c r="AA21" i="3"/>
  <c r="AA24" i="3"/>
  <c r="AK24" i="3"/>
  <c r="AA11" i="3"/>
  <c r="T11" i="3"/>
  <c r="D27" i="3"/>
  <c r="AK11" i="3"/>
  <c r="E16" i="2"/>
  <c r="M16" i="2"/>
  <c r="I19" i="2"/>
  <c r="E22" i="2"/>
  <c r="M22" i="2"/>
  <c r="W22" i="2"/>
  <c r="AF22" i="2"/>
  <c r="F16" i="2"/>
  <c r="L62" i="2"/>
  <c r="G19" i="2"/>
  <c r="P19" i="2"/>
  <c r="Y19" i="2"/>
  <c r="AG18" i="2"/>
  <c r="T22" i="2"/>
  <c r="AB22" i="2"/>
  <c r="E25" i="2"/>
  <c r="M25" i="2"/>
  <c r="W25" i="2"/>
  <c r="AF25" i="2"/>
  <c r="I28" i="2"/>
  <c r="S28" i="2"/>
  <c r="AA28" i="2"/>
  <c r="M31" i="2"/>
  <c r="W31" i="2"/>
  <c r="AF31" i="2"/>
  <c r="I34" i="2"/>
  <c r="S34" i="2"/>
  <c r="AA34" i="2"/>
  <c r="E37" i="2"/>
  <c r="M37" i="2"/>
  <c r="W37" i="2"/>
  <c r="AF37" i="2"/>
  <c r="I40" i="2"/>
  <c r="AA40" i="2"/>
  <c r="E43" i="2"/>
  <c r="M43" i="2"/>
  <c r="W43" i="2"/>
  <c r="AF43" i="2"/>
  <c r="I46" i="2"/>
  <c r="AA46" i="2"/>
  <c r="M49" i="2"/>
  <c r="W49" i="2"/>
  <c r="AF49" i="2"/>
  <c r="I52" i="2"/>
  <c r="S52" i="2"/>
  <c r="AA52" i="2"/>
  <c r="M55" i="2"/>
  <c r="W55" i="2"/>
  <c r="AF55" i="2"/>
  <c r="I58" i="2"/>
  <c r="S58" i="2"/>
  <c r="AA58" i="2"/>
  <c r="E61" i="2"/>
  <c r="M61" i="2"/>
  <c r="W61" i="2"/>
  <c r="AF61" i="2"/>
  <c r="I70" i="2"/>
  <c r="AA70" i="2"/>
  <c r="AG15" i="2"/>
  <c r="Q19" i="2"/>
  <c r="K22" i="2"/>
  <c r="U22" i="2"/>
  <c r="F25" i="2"/>
  <c r="O25" i="2"/>
  <c r="X25" i="2"/>
  <c r="AH25" i="2"/>
  <c r="J28" i="2"/>
  <c r="T28" i="2"/>
  <c r="AB28" i="2"/>
  <c r="F31" i="2"/>
  <c r="O31" i="2"/>
  <c r="X31" i="2"/>
  <c r="AH31" i="2"/>
  <c r="J34" i="2"/>
  <c r="T34" i="2"/>
  <c r="AB34" i="2"/>
  <c r="F37" i="2"/>
  <c r="O37" i="2"/>
  <c r="X37" i="2"/>
  <c r="AH37" i="2"/>
  <c r="J40" i="2"/>
  <c r="T40" i="2"/>
  <c r="AB40" i="2"/>
  <c r="F43" i="2"/>
  <c r="R41" i="2"/>
  <c r="X43" i="2"/>
  <c r="AH43" i="2"/>
  <c r="J46" i="2"/>
  <c r="T46" i="2"/>
  <c r="AB46" i="2"/>
  <c r="F49" i="2"/>
  <c r="O49" i="2"/>
  <c r="X49" i="2"/>
  <c r="AH49" i="2"/>
  <c r="J52" i="2"/>
  <c r="T52" i="2"/>
  <c r="AB52" i="2"/>
  <c r="F55" i="2"/>
  <c r="O55" i="2"/>
  <c r="X55" i="2"/>
  <c r="AH55" i="2"/>
  <c r="J58" i="2"/>
  <c r="T58" i="2"/>
  <c r="AB58" i="2"/>
  <c r="F61" i="2"/>
  <c r="O61" i="2"/>
  <c r="X61" i="2"/>
  <c r="AH61" i="2"/>
  <c r="J70" i="2"/>
  <c r="T70" i="2"/>
  <c r="AB70" i="2"/>
  <c r="G62" i="2"/>
  <c r="Y62" i="2"/>
  <c r="E63" i="2"/>
  <c r="M63" i="2"/>
  <c r="W63" i="2"/>
  <c r="W64" i="2" s="1"/>
  <c r="AF63" i="2"/>
  <c r="AC17" i="2"/>
  <c r="U19" i="2"/>
  <c r="AD19" i="2"/>
  <c r="R20" i="2"/>
  <c r="X22" i="2"/>
  <c r="AH22" i="2"/>
  <c r="I25" i="2"/>
  <c r="AA25" i="2"/>
  <c r="E28" i="2"/>
  <c r="M28" i="2"/>
  <c r="W28" i="2"/>
  <c r="AF28" i="2"/>
  <c r="AG27" i="2"/>
  <c r="I31" i="2"/>
  <c r="AA31" i="2"/>
  <c r="R30" i="2"/>
  <c r="M34" i="2"/>
  <c r="W34" i="2"/>
  <c r="AF34" i="2"/>
  <c r="AG33" i="2"/>
  <c r="I37" i="2"/>
  <c r="AA37" i="2"/>
  <c r="M40" i="2"/>
  <c r="W40" i="2"/>
  <c r="AF40" i="2"/>
  <c r="AG39" i="2"/>
  <c r="I43" i="2"/>
  <c r="S43" i="2"/>
  <c r="AA43" i="2"/>
  <c r="M46" i="2"/>
  <c r="W46" i="2"/>
  <c r="AF46" i="2"/>
  <c r="AG45" i="2"/>
  <c r="I49" i="2"/>
  <c r="S49" i="2"/>
  <c r="AA49" i="2"/>
  <c r="E52" i="2"/>
  <c r="M52" i="2"/>
  <c r="W52" i="2"/>
  <c r="AF52" i="2"/>
  <c r="AG51" i="2"/>
  <c r="I55" i="2"/>
  <c r="AA55" i="2"/>
  <c r="R54" i="2"/>
  <c r="M58" i="2"/>
  <c r="W58" i="2"/>
  <c r="AF58" i="2"/>
  <c r="AG57" i="2"/>
  <c r="AG58" i="2" s="1"/>
  <c r="I61" i="2"/>
  <c r="AA61" i="2"/>
  <c r="M70" i="2"/>
  <c r="W70" i="2"/>
  <c r="AF70" i="2"/>
  <c r="AG69" i="2"/>
  <c r="I62" i="2"/>
  <c r="G63" i="2"/>
  <c r="P63" i="2"/>
  <c r="R26" i="2"/>
  <c r="R32" i="2"/>
  <c r="R50" i="2"/>
  <c r="AD62" i="2"/>
  <c r="O22" i="2"/>
  <c r="AD16" i="2"/>
  <c r="S19" i="2"/>
  <c r="AA19" i="2"/>
  <c r="AD22" i="2"/>
  <c r="N24" i="2"/>
  <c r="AC27" i="2"/>
  <c r="N30" i="2"/>
  <c r="AC33" i="2"/>
  <c r="N36" i="2"/>
  <c r="AC39" i="2"/>
  <c r="N42" i="2"/>
  <c r="AC45" i="2"/>
  <c r="N48" i="2"/>
  <c r="AC51" i="2"/>
  <c r="N54" i="2"/>
  <c r="AC57" i="2"/>
  <c r="N60" i="2"/>
  <c r="AC69" i="2"/>
  <c r="T62" i="2"/>
  <c r="AB62" i="2"/>
  <c r="H63" i="2"/>
  <c r="Z63" i="2"/>
  <c r="I16" i="2"/>
  <c r="N17" i="2"/>
  <c r="AG17" i="2"/>
  <c r="V22" i="2"/>
  <c r="R24" i="2"/>
  <c r="R36" i="2"/>
  <c r="R42" i="2"/>
  <c r="K19" i="2"/>
  <c r="T19" i="2"/>
  <c r="AC29" i="2"/>
  <c r="N32" i="2"/>
  <c r="AC35" i="2"/>
  <c r="N38" i="2"/>
  <c r="N44" i="2"/>
  <c r="AC53" i="2"/>
  <c r="N56" i="2"/>
  <c r="AC59" i="2"/>
  <c r="N68" i="2"/>
  <c r="V62" i="2"/>
  <c r="AE62" i="2"/>
  <c r="J63" i="2"/>
  <c r="Q16" i="2"/>
  <c r="F22" i="2"/>
  <c r="R56" i="2"/>
  <c r="H19" i="2"/>
  <c r="N18" i="2"/>
  <c r="J22" i="2"/>
  <c r="AC24" i="2"/>
  <c r="N27" i="2"/>
  <c r="AC30" i="2"/>
  <c r="N33" i="2"/>
  <c r="AC36" i="2"/>
  <c r="N39" i="2"/>
  <c r="AC42" i="2"/>
  <c r="N45" i="2"/>
  <c r="AC48" i="2"/>
  <c r="N51" i="2"/>
  <c r="AC54" i="2"/>
  <c r="N57" i="2"/>
  <c r="AC60" i="2"/>
  <c r="N69" i="2"/>
  <c r="F62" i="2"/>
  <c r="O62" i="2"/>
  <c r="O64" i="2" s="1"/>
  <c r="AH16" i="2"/>
  <c r="AE63" i="2"/>
  <c r="V16" i="2"/>
  <c r="R17" i="2"/>
  <c r="Z19" i="2"/>
  <c r="L25" i="2"/>
  <c r="V25" i="2"/>
  <c r="AE25" i="2"/>
  <c r="H28" i="2"/>
  <c r="Q28" i="2"/>
  <c r="Z28" i="2"/>
  <c r="R27" i="2"/>
  <c r="L31" i="2"/>
  <c r="V31" i="2"/>
  <c r="AE31" i="2"/>
  <c r="H34" i="2"/>
  <c r="Q34" i="2"/>
  <c r="Z34" i="2"/>
  <c r="R33" i="2"/>
  <c r="L37" i="2"/>
  <c r="V37" i="2"/>
  <c r="AE37" i="2"/>
  <c r="H40" i="2"/>
  <c r="Q40" i="2"/>
  <c r="Z40" i="2"/>
  <c r="R39" i="2"/>
  <c r="L43" i="2"/>
  <c r="V43" i="2"/>
  <c r="AE43" i="2"/>
  <c r="H46" i="2"/>
  <c r="Q46" i="2"/>
  <c r="Z46" i="2"/>
  <c r="R45" i="2"/>
  <c r="L49" i="2"/>
  <c r="V49" i="2"/>
  <c r="AE49" i="2"/>
  <c r="H52" i="2"/>
  <c r="Q52" i="2"/>
  <c r="Z52" i="2"/>
  <c r="R51" i="2"/>
  <c r="R52" i="2" s="1"/>
  <c r="L55" i="2"/>
  <c r="V55" i="2"/>
  <c r="AE55" i="2"/>
  <c r="H58" i="2"/>
  <c r="Q58" i="2"/>
  <c r="Z58" i="2"/>
  <c r="R57" i="2"/>
  <c r="L61" i="2"/>
  <c r="V61" i="2"/>
  <c r="AE61" i="2"/>
  <c r="H70" i="2"/>
  <c r="Q70" i="2"/>
  <c r="Z70" i="2"/>
  <c r="R69" i="2"/>
  <c r="Y16" i="2"/>
  <c r="R18" i="2"/>
  <c r="AG20" i="2"/>
  <c r="AC21" i="2"/>
  <c r="AG24" i="2"/>
  <c r="AG25" i="2" s="1"/>
  <c r="N29" i="2"/>
  <c r="AG30" i="2"/>
  <c r="AG36" i="2"/>
  <c r="AC38" i="2"/>
  <c r="AG42" i="2"/>
  <c r="AG43" i="2" s="1"/>
  <c r="AC44" i="2"/>
  <c r="N47" i="2"/>
  <c r="AG48" i="2"/>
  <c r="AG49" i="2" s="1"/>
  <c r="N53" i="2"/>
  <c r="AG54" i="2"/>
  <c r="AG60" i="2"/>
  <c r="AC68" i="2"/>
  <c r="AC20" i="2"/>
  <c r="H62" i="2"/>
  <c r="P62" i="2"/>
  <c r="X62" i="2"/>
  <c r="X64" i="2" s="1"/>
  <c r="AF62" i="2"/>
  <c r="I63" i="2"/>
  <c r="Q63" i="2"/>
  <c r="Q64" i="2" s="1"/>
  <c r="Y63" i="2"/>
  <c r="E19" i="2"/>
  <c r="N20" i="2"/>
  <c r="AG14" i="2"/>
  <c r="R15" i="2"/>
  <c r="AC18" i="2"/>
  <c r="R23" i="2"/>
  <c r="N21" i="2"/>
  <c r="J62" i="2"/>
  <c r="R14" i="2"/>
  <c r="Z62" i="2"/>
  <c r="AH62" i="2"/>
  <c r="AH64" i="2" s="1"/>
  <c r="K63" i="2"/>
  <c r="S63" i="2"/>
  <c r="AA63" i="2"/>
  <c r="L16" i="2"/>
  <c r="T16" i="2"/>
  <c r="AB16" i="2"/>
  <c r="AE19" i="2"/>
  <c r="AG21" i="2"/>
  <c r="S25" i="2"/>
  <c r="AC23" i="2"/>
  <c r="K62" i="2"/>
  <c r="S62" i="2"/>
  <c r="AA62" i="2"/>
  <c r="L63" i="2"/>
  <c r="T63" i="2"/>
  <c r="AB63" i="2"/>
  <c r="AC15" i="2"/>
  <c r="E62" i="2"/>
  <c r="M62" i="2"/>
  <c r="M64" i="2" s="1"/>
  <c r="U62" i="2"/>
  <c r="U64" i="2" s="1"/>
  <c r="AC14" i="2"/>
  <c r="F63" i="2"/>
  <c r="N15" i="2"/>
  <c r="V63" i="2"/>
  <c r="AD63" i="2"/>
  <c r="G16" i="2"/>
  <c r="O16" i="2"/>
  <c r="W16" i="2"/>
  <c r="AE16" i="2"/>
  <c r="N23" i="2"/>
  <c r="N14" i="2"/>
  <c r="H16" i="2"/>
  <c r="P16" i="2"/>
  <c r="X16" i="2"/>
  <c r="AF16" i="2"/>
  <c r="AC26" i="2"/>
  <c r="O28" i="2"/>
  <c r="E34" i="2"/>
  <c r="N35" i="2"/>
  <c r="AG38" i="2"/>
  <c r="S40" i="2"/>
  <c r="AD43" i="2"/>
  <c r="R47" i="2"/>
  <c r="R49" i="2" s="1"/>
  <c r="AC50" i="2"/>
  <c r="O52" i="2"/>
  <c r="E58" i="2"/>
  <c r="N59" i="2"/>
  <c r="AG68" i="2"/>
  <c r="AG70" i="2" s="1"/>
  <c r="S70" i="2"/>
  <c r="N26" i="2"/>
  <c r="AG29" i="2"/>
  <c r="S31" i="2"/>
  <c r="AD34" i="2"/>
  <c r="R38" i="2"/>
  <c r="AC41" i="2"/>
  <c r="O43" i="2"/>
  <c r="E49" i="2"/>
  <c r="N50" i="2"/>
  <c r="AG53" i="2"/>
  <c r="S55" i="2"/>
  <c r="AD58" i="2"/>
  <c r="R68" i="2"/>
  <c r="AD25" i="2"/>
  <c r="R29" i="2"/>
  <c r="AC32" i="2"/>
  <c r="O34" i="2"/>
  <c r="E40" i="2"/>
  <c r="N41" i="2"/>
  <c r="AG44" i="2"/>
  <c r="S46" i="2"/>
  <c r="AD49" i="2"/>
  <c r="R53" i="2"/>
  <c r="AC56" i="2"/>
  <c r="O58" i="2"/>
  <c r="E70" i="2"/>
  <c r="E31" i="2"/>
  <c r="AG35" i="2"/>
  <c r="S37" i="2"/>
  <c r="R44" i="2"/>
  <c r="AC47" i="2"/>
  <c r="E55" i="2"/>
  <c r="AG59" i="2"/>
  <c r="S61" i="2"/>
  <c r="AG26" i="2"/>
  <c r="R35" i="2"/>
  <c r="E46" i="2"/>
  <c r="AG50" i="2"/>
  <c r="R59" i="2"/>
  <c r="AG34" i="2" l="1"/>
  <c r="R22" i="2"/>
  <c r="P49" i="4"/>
  <c r="P25" i="4"/>
  <c r="AC37" i="2"/>
  <c r="AG28" i="2"/>
  <c r="AC43" i="2"/>
  <c r="R25" i="2"/>
  <c r="N70" i="2"/>
  <c r="P55" i="4"/>
  <c r="R63" i="2"/>
  <c r="AC20" i="3"/>
  <c r="C20" i="3" s="1"/>
  <c r="Z64" i="2"/>
  <c r="P22" i="4"/>
  <c r="AC52" i="2"/>
  <c r="AC28" i="2"/>
  <c r="T64" i="2"/>
  <c r="AG16" i="2"/>
  <c r="R34" i="2"/>
  <c r="P52" i="4"/>
  <c r="P28" i="4"/>
  <c r="K61" i="4"/>
  <c r="P58" i="4"/>
  <c r="P40" i="4"/>
  <c r="P19" i="4"/>
  <c r="P34" i="4"/>
  <c r="P16" i="4"/>
  <c r="P31" i="4"/>
  <c r="P13" i="4"/>
  <c r="P43" i="4"/>
  <c r="AG55" i="2"/>
  <c r="AG31" i="2"/>
  <c r="R61" i="2"/>
  <c r="M27" i="3"/>
  <c r="AG52" i="2"/>
  <c r="L64" i="2"/>
  <c r="R40" i="2"/>
  <c r="AC16" i="3"/>
  <c r="C16" i="3" s="1"/>
  <c r="AC19" i="3"/>
  <c r="C19" i="3" s="1"/>
  <c r="P37" i="4"/>
  <c r="P46" i="4"/>
  <c r="AB64" i="2"/>
  <c r="AC25" i="3"/>
  <c r="C25" i="3" s="1"/>
  <c r="P59" i="4"/>
  <c r="D61" i="4"/>
  <c r="R55" i="2"/>
  <c r="Y64" i="2"/>
  <c r="AC24" i="3"/>
  <c r="C24" i="3" s="1"/>
  <c r="AC22" i="3"/>
  <c r="C22" i="3" s="1"/>
  <c r="I64" i="2"/>
  <c r="N49" i="2"/>
  <c r="AC14" i="3"/>
  <c r="C14" i="3" s="1"/>
  <c r="D39" i="2"/>
  <c r="AC18" i="3"/>
  <c r="C18" i="3" s="1"/>
  <c r="N55" i="2"/>
  <c r="N31" i="2"/>
  <c r="N58" i="2"/>
  <c r="AC12" i="3"/>
  <c r="C12" i="3" s="1"/>
  <c r="AC15" i="3"/>
  <c r="C15" i="3" s="1"/>
  <c r="AC23" i="3"/>
  <c r="C23" i="3" s="1"/>
  <c r="AC17" i="3"/>
  <c r="C17" i="3" s="1"/>
  <c r="AC26" i="3"/>
  <c r="C26" i="3" s="1"/>
  <c r="AC25" i="2"/>
  <c r="AG61" i="2"/>
  <c r="AA27" i="3"/>
  <c r="AC21" i="3"/>
  <c r="C21" i="3" s="1"/>
  <c r="AC49" i="2"/>
  <c r="D60" i="2"/>
  <c r="AC13" i="3"/>
  <c r="C13" i="3" s="1"/>
  <c r="R46" i="2"/>
  <c r="AC55" i="2"/>
  <c r="D30" i="2"/>
  <c r="R43" i="2"/>
  <c r="AG19" i="2"/>
  <c r="AK27" i="3"/>
  <c r="R70" i="2"/>
  <c r="AA64" i="2"/>
  <c r="AG37" i="2"/>
  <c r="T27" i="3"/>
  <c r="AG46" i="2"/>
  <c r="AG22" i="2"/>
  <c r="AC19" i="2"/>
  <c r="AG63" i="2"/>
  <c r="D48" i="2"/>
  <c r="AF64" i="2"/>
  <c r="D15" i="2"/>
  <c r="R62" i="2"/>
  <c r="J64" i="2"/>
  <c r="P64" i="2"/>
  <c r="R58" i="2"/>
  <c r="N34" i="2"/>
  <c r="AC58" i="2"/>
  <c r="AC34" i="2"/>
  <c r="N63" i="2"/>
  <c r="H64" i="2"/>
  <c r="R31" i="2"/>
  <c r="AC11" i="3"/>
  <c r="R28" i="2"/>
  <c r="D17" i="2"/>
  <c r="AC22" i="2"/>
  <c r="D51" i="2"/>
  <c r="N46" i="2"/>
  <c r="D54" i="2"/>
  <c r="AC70" i="2"/>
  <c r="AC40" i="2"/>
  <c r="F64" i="2"/>
  <c r="AE64" i="2"/>
  <c r="AG40" i="2"/>
  <c r="V64" i="2"/>
  <c r="D36" i="2"/>
  <c r="N19" i="2"/>
  <c r="AC31" i="2"/>
  <c r="D24" i="2"/>
  <c r="D42" i="2"/>
  <c r="G64" i="2"/>
  <c r="AC61" i="2"/>
  <c r="D45" i="2"/>
  <c r="AC63" i="2"/>
  <c r="D21" i="2"/>
  <c r="D69" i="2"/>
  <c r="R37" i="2"/>
  <c r="D44" i="2"/>
  <c r="R19" i="2"/>
  <c r="D57" i="2"/>
  <c r="AC16" i="2"/>
  <c r="N40" i="2"/>
  <c r="AC46" i="2"/>
  <c r="D33" i="2"/>
  <c r="D47" i="2"/>
  <c r="D27" i="2"/>
  <c r="AG62" i="2"/>
  <c r="N25" i="2"/>
  <c r="D23" i="2"/>
  <c r="R16" i="2"/>
  <c r="N61" i="2"/>
  <c r="D59" i="2"/>
  <c r="N37" i="2"/>
  <c r="D35" i="2"/>
  <c r="D29" i="2"/>
  <c r="AD64" i="2"/>
  <c r="D56" i="2"/>
  <c r="D32" i="2"/>
  <c r="N22" i="2"/>
  <c r="D20" i="2"/>
  <c r="D18" i="2"/>
  <c r="N16" i="2"/>
  <c r="D14" i="2"/>
  <c r="R64" i="2"/>
  <c r="N43" i="2"/>
  <c r="D41" i="2"/>
  <c r="N62" i="2"/>
  <c r="E64" i="2"/>
  <c r="D53" i="2"/>
  <c r="AC62" i="2"/>
  <c r="S64" i="2"/>
  <c r="N52" i="2"/>
  <c r="D50" i="2"/>
  <c r="N28" i="2"/>
  <c r="D26" i="2"/>
  <c r="K64" i="2"/>
  <c r="D68" i="2"/>
  <c r="D38" i="2"/>
  <c r="P61" i="4" l="1"/>
  <c r="D40" i="2"/>
  <c r="D28" i="2"/>
  <c r="D63" i="2"/>
  <c r="D66" i="2" s="1"/>
  <c r="AG64" i="2"/>
  <c r="D34" i="2"/>
  <c r="D16" i="2"/>
  <c r="D37" i="2"/>
  <c r="D61" i="2"/>
  <c r="D43" i="2"/>
  <c r="D49" i="2"/>
  <c r="D31" i="2"/>
  <c r="D55" i="2"/>
  <c r="D19" i="2"/>
  <c r="D22" i="2"/>
  <c r="D46" i="2"/>
  <c r="AC27" i="3"/>
  <c r="C28" i="3" s="1"/>
  <c r="C11" i="3"/>
  <c r="C27" i="3" s="1"/>
  <c r="D52" i="2"/>
  <c r="D25" i="2"/>
  <c r="D58" i="2"/>
  <c r="AC64" i="2"/>
  <c r="N64" i="2"/>
  <c r="D62" i="2"/>
  <c r="D70" i="2"/>
  <c r="D64" i="2" l="1"/>
  <c r="C29" i="3"/>
  <c r="D65" i="2"/>
  <c r="D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Paweł</author>
  </authors>
  <commentList>
    <comment ref="P7" authorId="0" shapeId="0" xr:uid="{0A60D359-4F14-44D3-AFFF-64DB1F562093}">
      <text>
        <r>
          <rPr>
            <b/>
            <sz val="8"/>
            <color indexed="81"/>
            <rFont val="Tahoma"/>
            <family val="2"/>
            <charset val="238"/>
          </rPr>
          <t>* - poprawna wartość sumy kontrolnej wynosi 0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<sst xmlns="http://schemas.openxmlformats.org/spreadsheetml/2006/main" count="467" uniqueCount="190">
  <si>
    <t>Województwo: DOLNOŚLĄSKIE (02)</t>
  </si>
  <si>
    <t>Powiat: bolesławiecki (0201)</t>
  </si>
  <si>
    <t>Oznaczenie grupy rejestrowej</t>
  </si>
  <si>
    <t>Nazwa grupy rejestrowej</t>
  </si>
  <si>
    <t>Rodzaj jednostki 
terytorialnej</t>
  </si>
  <si>
    <t>Powierzchnia ogólna 
gruntów</t>
  </si>
  <si>
    <t>1. Grunty rolne</t>
  </si>
  <si>
    <t>2. Grunty leśne oraz zadrzewione i zakrzewione</t>
  </si>
  <si>
    <t>3. Grunty zabudowane i zurbanizowane</t>
  </si>
  <si>
    <t>4. Grunty pod wodami</t>
  </si>
  <si>
    <t>5. Tereny różne</t>
  </si>
  <si>
    <t>Użytki rolne</t>
  </si>
  <si>
    <t>Nieużytki</t>
  </si>
  <si>
    <t>Razem</t>
  </si>
  <si>
    <t>lasy</t>
  </si>
  <si>
    <t>grunty zadrzewione 
i zakrzewione</t>
  </si>
  <si>
    <t>grunty 
pod 
rowami</t>
  </si>
  <si>
    <t>tereny mieszkaniowe</t>
  </si>
  <si>
    <t>tereny przemysłowe</t>
  </si>
  <si>
    <t>inne tereny zabudowane</t>
  </si>
  <si>
    <t>zurbanizowane 
tereny niezabud. 
lub w trakcie zabudowy</t>
  </si>
  <si>
    <t>tereny rekreacyjno-wypoczynkowe</t>
  </si>
  <si>
    <t>użytki kopalne</t>
  </si>
  <si>
    <t>Tereny komunikacyjne</t>
  </si>
  <si>
    <t>morskimi wewnętrznymi</t>
  </si>
  <si>
    <t>powierzchniowymi płynącymi</t>
  </si>
  <si>
    <t>powierzchniowymi stojącymi</t>
  </si>
  <si>
    <t>grunty orne</t>
  </si>
  <si>
    <t>łąki trwałe</t>
  </si>
  <si>
    <t>pastwiska trwałe</t>
  </si>
  <si>
    <t>sady</t>
  </si>
  <si>
    <t>grunty rolne zabudowane</t>
  </si>
  <si>
    <t>grunty zadrzewione 
i zakrzewione na użytkach rolnych</t>
  </si>
  <si>
    <t>grunty 
pod stawami</t>
  </si>
  <si>
    <t>grunty 
pod rowami</t>
  </si>
  <si>
    <t>drogi</t>
  </si>
  <si>
    <t>tereny kolejowe</t>
  </si>
  <si>
    <t>inne tereny komunikacyjne</t>
  </si>
  <si>
    <t>grunty przezn. pod budowę dróg pub. lub linii kolejowych</t>
  </si>
  <si>
    <t>R</t>
  </si>
  <si>
    <t>Ł</t>
  </si>
  <si>
    <t>Ps</t>
  </si>
  <si>
    <t>S</t>
  </si>
  <si>
    <t>Br</t>
  </si>
  <si>
    <t>Lzr</t>
  </si>
  <si>
    <t>Wsr</t>
  </si>
  <si>
    <t>W</t>
  </si>
  <si>
    <t>N</t>
  </si>
  <si>
    <t>(kol. 5-13)</t>
  </si>
  <si>
    <t>Ls</t>
  </si>
  <si>
    <t>Lz</t>
  </si>
  <si>
    <t>(kol. 15-17)</t>
  </si>
  <si>
    <t>B</t>
  </si>
  <si>
    <t>Ba</t>
  </si>
  <si>
    <t>Bi</t>
  </si>
  <si>
    <t>Bp</t>
  </si>
  <si>
    <t>Bz</t>
  </si>
  <si>
    <t>K</t>
  </si>
  <si>
    <t>dr</t>
  </si>
  <si>
    <t>Tk</t>
  </si>
  <si>
    <t>Ti</t>
  </si>
  <si>
    <t>Tp</t>
  </si>
  <si>
    <t>(kol. 19-28)</t>
  </si>
  <si>
    <t>Wm</t>
  </si>
  <si>
    <t>Wp</t>
  </si>
  <si>
    <t>Ws</t>
  </si>
  <si>
    <t>(kol. 30-32)</t>
  </si>
  <si>
    <t>Tr</t>
  </si>
  <si>
    <t>w ha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</si>
  <si>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</si>
  <si>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</si>
  <si>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</si>
  <si>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</si>
  <si>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</si>
  <si>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</si>
  <si>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</si>
  <si>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</si>
  <si>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</si>
  <si>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</si>
  <si>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</si>
  <si>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</si>
  <si>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</si>
  <si>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</si>
  <si>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</si>
  <si>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</si>
  <si>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</si>
  <si>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</si>
  <si>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</si>
  <si>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</si>
  <si>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</si>
  <si>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</si>
  <si>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</si>
  <si>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</si>
  <si>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</si>
  <si>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</si>
  <si>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</si>
  <si>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</si>
  <si>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</si>
  <si>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</si>
  <si>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</si>
  <si>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</si>
  <si>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</si>
  <si>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</si>
  <si>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Skarb Państwa, jeżeli nie występuje w zbiegu 
z użytkownikami wieczystymi</t>
  </si>
  <si>
    <t>M</t>
  </si>
  <si>
    <t>Skarb Państwa, jeżeli występuje w zbiegu 
z użytkownikami wieczystymi</t>
  </si>
  <si>
    <t>Jednoosobowe spółki Skarbu Państwa, 
przedsiębiorstwa państwowe i inne państwowe osoby prawne</t>
  </si>
  <si>
    <t>Gminy, związki międzygminne lub metropolitalne, 
jeżeli nie występują w zbiegu z użytkownikami wieczystymi</t>
  </si>
  <si>
    <t>Gminy, związki międzygminne lub metropolitalne, 
jeżeli występują w zbiegu z użytkownikami wieczystymi</t>
  </si>
  <si>
    <t> Jednoosobowe spółki jednostek samorządu terytorialnego  i inne osoby prawne, których organami założycielskimi są  organy samorządu terytorialnego</t>
  </si>
  <si>
    <t>Osoby fizyczne</t>
  </si>
  <si>
    <t>Spółdzielnie</t>
  </si>
  <si>
    <t>Kościoły i związki wyznaniowe</t>
  </si>
  <si>
    <t>Wspólnoty gruntowe</t>
  </si>
  <si>
    <t>Powiaty i związki powiatów, 
jeżeli nie występują w zbiegu z użytkownikami wieczystymi</t>
  </si>
  <si>
    <t>Powiaty i związki powiatów, 
jeżeli występują w zbiegu z użytkownikami wieczystymi</t>
  </si>
  <si>
    <t>Województwa, 
jeżeli nie występują w zbiegu z użytkownikami wieczystymi</t>
  </si>
  <si>
    <t>Województwa, 
jeżeli występują w zbiegu z użytkownikami wieczystymi</t>
  </si>
  <si>
    <t xml:space="preserve">Spółki prawa handlowego </t>
  </si>
  <si>
    <t>Inne podmioty ewidencyjne 
niewymienione w grupach rejestrowych 1-15</t>
  </si>
  <si>
    <t>Razem grupy 1~16</t>
  </si>
  <si>
    <t>Powierzchnia ewidencyjna</t>
  </si>
  <si>
    <t>Powierzchnia wyrównawcza</t>
  </si>
  <si>
    <t/>
  </si>
  <si>
    <t>Powierzchnia geodezyjna</t>
  </si>
  <si>
    <t>SUMA w ha</t>
  </si>
  <si>
    <t xml:space="preserve">Razem użytki rolne </t>
  </si>
  <si>
    <t>2. Lasy</t>
  </si>
  <si>
    <t>Razem lasy</t>
  </si>
  <si>
    <t>Grunty orne</t>
  </si>
  <si>
    <t>Łąki</t>
  </si>
  <si>
    <t>Pastwiska</t>
  </si>
  <si>
    <t>RI</t>
  </si>
  <si>
    <t>RII</t>
  </si>
  <si>
    <t>RIIIa</t>
  </si>
  <si>
    <t>RIIIb</t>
  </si>
  <si>
    <t>RIVa</t>
  </si>
  <si>
    <t>RIVb</t>
  </si>
  <si>
    <t>RV</t>
  </si>
  <si>
    <t>RVI</t>
  </si>
  <si>
    <t>RVIz</t>
  </si>
  <si>
    <t>Razem
(kol. 4-12)</t>
  </si>
  <si>
    <t>ŁI</t>
  </si>
  <si>
    <t>ŁII</t>
  </si>
  <si>
    <t>ŁIII</t>
  </si>
  <si>
    <t>ŁIV</t>
  </si>
  <si>
    <t>ŁV</t>
  </si>
  <si>
    <t>ŁVI</t>
  </si>
  <si>
    <t>Razem
(kol. 14-19)</t>
  </si>
  <si>
    <t>PsI</t>
  </si>
  <si>
    <t>PsII</t>
  </si>
  <si>
    <t>PsIII</t>
  </si>
  <si>
    <t>PsIV</t>
  </si>
  <si>
    <t>PsV</t>
  </si>
  <si>
    <t>PsVI</t>
  </si>
  <si>
    <t>Razem
(kol. 21-26)</t>
  </si>
  <si>
    <t>LsI</t>
  </si>
  <si>
    <t>LsII</t>
  </si>
  <si>
    <t>LsIII</t>
  </si>
  <si>
    <t>LsIV</t>
  </si>
  <si>
    <t>LsV</t>
  </si>
  <si>
    <t>LsVI</t>
  </si>
  <si>
    <t>Ls
(art. 20 ust. 3b ustawy Pgik)</t>
  </si>
  <si>
    <t>Skarb Państwa, jeżeli występuje w zbiegu z użytkownikami wieczystymi</t>
  </si>
  <si>
    <t>Jednoosobowe spółki Skarbu Państwa, przedsiębiorstwa 
państwowe i inne państwowe osoby prawne</t>
  </si>
  <si>
    <t>Gminy, związki międzygminne lub metropolitalne, 
jeżeli  nie występują w zbiegu z użytkownikami wieczystymi</t>
  </si>
  <si>
    <t>Razem
grupy 1-16</t>
  </si>
  <si>
    <t>Grupa rejestrowa</t>
  </si>
  <si>
    <t>Nazwa</t>
  </si>
  <si>
    <t>Rodzaj jednostki terytorialnej</t>
  </si>
  <si>
    <t>Budynki w nieruchomości gruntowej</t>
  </si>
  <si>
    <t>Budynki stanowiące samodzielną nieruchomość</t>
  </si>
  <si>
    <t>Rodzaj budynku</t>
  </si>
  <si>
    <t>Suma kontrolna*</t>
  </si>
  <si>
    <t>mieszkalny</t>
  </si>
  <si>
    <t>produkcyjny, usługowy 
i gospodarczy</t>
  </si>
  <si>
    <t>transportu 
i łączności</t>
  </si>
  <si>
    <t>oświaty, nauki 
i kultury 
oraz sportu</t>
  </si>
  <si>
    <t xml:space="preserve">szpitala 
i inne budynki opieki zdrowotnej </t>
  </si>
  <si>
    <t>biurowy</t>
  </si>
  <si>
    <t>handlowo- usługowy</t>
  </si>
  <si>
    <t>przemysłowy</t>
  </si>
  <si>
    <t>zbiornik, silos 
i budynek magazynowy</t>
  </si>
  <si>
    <t>niemieszkalny</t>
  </si>
  <si>
    <t>liczba budynków</t>
  </si>
  <si>
    <t>Razem budynki</t>
  </si>
  <si>
    <r>
      <t>*</t>
    </r>
    <r>
      <rPr>
        <sz val="10"/>
        <color theme="0"/>
        <rFont val="Arial CE"/>
        <family val="2"/>
        <charset val="238"/>
      </rPr>
      <t xml:space="preserve"> - poprawna wartość sumy kontrolnej wynosi 0</t>
    </r>
  </si>
  <si>
    <t>Rodzaj lokalu</t>
  </si>
  <si>
    <t>liczba lokali</t>
  </si>
  <si>
    <t>Razem lokale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</si>
</sst>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9"/>
      <color theme="1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7.5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7"/>
      <name val="Arial"/>
      <family val="2"/>
      <charset val="238"/>
    </font>
    <font>
      <sz val="12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6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28">
    <xf numFmtId="0" fontId="0" fillId="0" borderId="0" xfId="0"/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/>
    <xf numFmtId="49" fontId="7" fillId="5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9" fontId="7" fillId="5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/>
    </xf>
    <xf numFmtId="0" fontId="8" fillId="6" borderId="10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49" fontId="6" fillId="6" borderId="0" xfId="0" applyNumberFormat="1" applyFont="1" applyFill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 indent="1"/>
    </xf>
    <xf numFmtId="49" fontId="8" fillId="3" borderId="9" xfId="0" applyNumberFormat="1" applyFont="1" applyFill="1" applyBorder="1" applyAlignment="1">
      <alignment horizontal="center"/>
    </xf>
    <xf numFmtId="1" fontId="8" fillId="7" borderId="9" xfId="0" applyNumberFormat="1" applyFont="1" applyFill="1" applyBorder="1"/>
    <xf numFmtId="1" fontId="8" fillId="0" borderId="9" xfId="0" applyNumberFormat="1" applyFont="1" applyBorder="1"/>
    <xf numFmtId="1" fontId="8" fillId="7" borderId="13" xfId="0" applyNumberFormat="1" applyFont="1" applyFill="1" applyBorder="1"/>
    <xf numFmtId="0" fontId="6" fillId="3" borderId="6" xfId="0" applyFont="1" applyFill="1" applyBorder="1" applyAlignment="1">
      <alignment horizontal="left" vertical="center" wrapText="1" indent="1"/>
    </xf>
    <xf numFmtId="49" fontId="8" fillId="3" borderId="6" xfId="0" applyNumberFormat="1" applyFont="1" applyFill="1" applyBorder="1" applyAlignment="1">
      <alignment horizontal="center"/>
    </xf>
    <xf numFmtId="1" fontId="8" fillId="7" borderId="6" xfId="0" applyNumberFormat="1" applyFont="1" applyFill="1" applyBorder="1"/>
    <xf numFmtId="1" fontId="8" fillId="0" borderId="6" xfId="0" applyNumberFormat="1" applyFont="1" applyBorder="1"/>
    <xf numFmtId="1" fontId="8" fillId="7" borderId="3" xfId="0" applyNumberFormat="1" applyFont="1" applyFill="1" applyBorder="1"/>
    <xf numFmtId="49" fontId="10" fillId="3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49" fontId="8" fillId="3" borderId="5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 indent="1"/>
    </xf>
    <xf numFmtId="49" fontId="8" fillId="3" borderId="3" xfId="0" applyNumberFormat="1" applyFont="1" applyFill="1" applyBorder="1" applyAlignment="1">
      <alignment horizontal="center"/>
    </xf>
    <xf numFmtId="1" fontId="8" fillId="0" borderId="3" xfId="0" applyNumberFormat="1" applyFont="1" applyBorder="1"/>
    <xf numFmtId="1" fontId="8" fillId="0" borderId="5" xfId="0" applyNumberFormat="1" applyFont="1" applyBorder="1"/>
    <xf numFmtId="1" fontId="8" fillId="7" borderId="5" xfId="0" applyNumberFormat="1" applyFont="1" applyFill="1" applyBorder="1"/>
    <xf numFmtId="49" fontId="8" fillId="3" borderId="14" xfId="0" applyNumberFormat="1" applyFont="1" applyFill="1" applyBorder="1" applyAlignment="1">
      <alignment horizontal="center"/>
    </xf>
    <xf numFmtId="0" fontId="6" fillId="3" borderId="9" xfId="1" applyFont="1" applyFill="1" applyBorder="1" applyAlignment="1">
      <alignment horizontal="left" vertical="center" wrapText="1" indent="1"/>
    </xf>
    <xf numFmtId="0" fontId="6" fillId="3" borderId="2" xfId="1" applyFont="1" applyFill="1" applyBorder="1" applyAlignment="1">
      <alignment horizontal="left" vertical="center" wrapText="1" indent="1"/>
    </xf>
    <xf numFmtId="0" fontId="0" fillId="2" borderId="0" xfId="0" applyFill="1"/>
    <xf numFmtId="0" fontId="6" fillId="6" borderId="6" xfId="1" applyFont="1" applyFill="1" applyBorder="1" applyAlignment="1">
      <alignment horizontal="left" vertical="center" wrapText="1" inden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/>
    </xf>
    <xf numFmtId="1" fontId="8" fillId="8" borderId="6" xfId="0" applyNumberFormat="1" applyFont="1" applyFill="1" applyBorder="1"/>
    <xf numFmtId="1" fontId="8" fillId="8" borderId="3" xfId="0" applyNumberFormat="1" applyFont="1" applyFill="1" applyBorder="1"/>
    <xf numFmtId="49" fontId="10" fillId="8" borderId="7" xfId="0" applyNumberFormat="1" applyFont="1" applyFill="1" applyBorder="1" applyAlignment="1">
      <alignment horizontal="center" vertical="center" wrapText="1"/>
    </xf>
    <xf numFmtId="49" fontId="8" fillId="8" borderId="7" xfId="0" applyNumberFormat="1" applyFont="1" applyFill="1" applyBorder="1" applyAlignment="1">
      <alignment horizontal="center" vertical="center"/>
    </xf>
    <xf numFmtId="49" fontId="10" fillId="8" borderId="9" xfId="0" applyNumberFormat="1" applyFont="1" applyFill="1" applyBorder="1" applyAlignment="1">
      <alignment horizontal="center" vertical="center" wrapText="1"/>
    </xf>
    <xf numFmtId="49" fontId="8" fillId="8" borderId="9" xfId="0" applyNumberFormat="1" applyFont="1" applyFill="1" applyBorder="1" applyAlignment="1">
      <alignment horizontal="center" vertical="center"/>
    </xf>
    <xf numFmtId="49" fontId="7" fillId="8" borderId="6" xfId="0" applyNumberFormat="1" applyFont="1" applyFill="1" applyBorder="1" applyAlignment="1">
      <alignment horizontal="center"/>
    </xf>
    <xf numFmtId="1" fontId="7" fillId="8" borderId="6" xfId="0" applyNumberFormat="1" applyFont="1" applyFill="1" applyBorder="1"/>
    <xf numFmtId="1" fontId="8" fillId="8" borderId="2" xfId="0" applyNumberFormat="1" applyFont="1" applyFill="1" applyBorder="1"/>
    <xf numFmtId="1" fontId="8" fillId="8" borderId="10" xfId="0" applyNumberFormat="1" applyFont="1" applyFill="1" applyBorder="1"/>
    <xf numFmtId="49" fontId="0" fillId="0" borderId="0" xfId="0" applyNumberFormat="1"/>
    <xf numFmtId="49" fontId="12" fillId="9" borderId="2" xfId="0" applyNumberFormat="1" applyFont="1" applyFill="1" applyBorder="1" applyAlignment="1">
      <alignment horizontal="center" vertical="center"/>
    </xf>
    <xf numFmtId="49" fontId="12" fillId="9" borderId="6" xfId="0" applyNumberFormat="1" applyFont="1" applyFill="1" applyBorder="1" applyAlignment="1">
      <alignment horizontal="center"/>
    </xf>
    <xf numFmtId="1" fontId="12" fillId="9" borderId="3" xfId="0" applyNumberFormat="1" applyFont="1" applyFill="1" applyBorder="1"/>
    <xf numFmtId="1" fontId="8" fillId="0" borderId="8" xfId="0" applyNumberFormat="1" applyFont="1" applyBorder="1" applyProtection="1">
      <protection locked="0"/>
    </xf>
    <xf numFmtId="49" fontId="12" fillId="9" borderId="7" xfId="0" applyNumberFormat="1" applyFont="1" applyFill="1" applyBorder="1" applyAlignment="1">
      <alignment horizontal="center" vertical="center"/>
    </xf>
    <xf numFmtId="1" fontId="8" fillId="0" borderId="0" xfId="0" applyNumberFormat="1" applyFont="1" applyProtection="1">
      <protection locked="0"/>
    </xf>
    <xf numFmtId="49" fontId="12" fillId="9" borderId="9" xfId="0" applyNumberFormat="1" applyFont="1" applyFill="1" applyBorder="1" applyAlignment="1">
      <alignment horizontal="center" vertical="center"/>
    </xf>
    <xf numFmtId="1" fontId="13" fillId="9" borderId="3" xfId="0" applyNumberFormat="1" applyFont="1" applyFill="1" applyBorder="1"/>
    <xf numFmtId="1" fontId="8" fillId="0" borderId="1" xfId="0" applyNumberFormat="1" applyFont="1" applyBorder="1" applyProtection="1">
      <protection locked="0"/>
    </xf>
    <xf numFmtId="49" fontId="8" fillId="10" borderId="2" xfId="0" applyNumberFormat="1" applyFont="1" applyFill="1" applyBorder="1" applyAlignment="1">
      <alignment horizontal="center" vertical="center"/>
    </xf>
    <xf numFmtId="49" fontId="8" fillId="10" borderId="6" xfId="0" applyNumberFormat="1" applyFont="1" applyFill="1" applyBorder="1" applyAlignment="1">
      <alignment horizontal="center"/>
    </xf>
    <xf numFmtId="1" fontId="8" fillId="10" borderId="6" xfId="0" applyNumberFormat="1" applyFont="1" applyFill="1" applyBorder="1"/>
    <xf numFmtId="1" fontId="8" fillId="0" borderId="14" xfId="0" applyNumberFormat="1" applyFont="1" applyBorder="1"/>
    <xf numFmtId="49" fontId="8" fillId="10" borderId="7" xfId="0" applyNumberFormat="1" applyFont="1" applyFill="1" applyBorder="1" applyAlignment="1">
      <alignment horizontal="center" vertical="center"/>
    </xf>
    <xf numFmtId="49" fontId="8" fillId="10" borderId="9" xfId="0" applyNumberFormat="1" applyFont="1" applyFill="1" applyBorder="1" applyAlignment="1">
      <alignment horizontal="center" vertical="center"/>
    </xf>
    <xf numFmtId="49" fontId="7" fillId="10" borderId="6" xfId="0" applyNumberFormat="1" applyFont="1" applyFill="1" applyBorder="1" applyAlignment="1">
      <alignment horizontal="center"/>
    </xf>
    <xf numFmtId="1" fontId="7" fillId="10" borderId="6" xfId="0" applyNumberFormat="1" applyFont="1" applyFill="1" applyBorder="1"/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16" fillId="11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/>
    </xf>
    <xf numFmtId="0" fontId="16" fillId="13" borderId="8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left" vertical="center" wrapText="1" indent="1"/>
    </xf>
    <xf numFmtId="1" fontId="17" fillId="12" borderId="9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" fontId="17" fillId="11" borderId="9" xfId="0" applyNumberFormat="1" applyFont="1" applyFill="1" applyBorder="1" applyAlignment="1">
      <alignment horizontal="right"/>
    </xf>
    <xf numFmtId="1" fontId="17" fillId="14" borderId="9" xfId="0" applyNumberFormat="1" applyFont="1" applyFill="1" applyBorder="1" applyAlignment="1">
      <alignment horizontal="right"/>
    </xf>
    <xf numFmtId="0" fontId="16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left" vertical="center" wrapText="1" indent="1"/>
    </xf>
    <xf numFmtId="1" fontId="17" fillId="12" borderId="6" xfId="0" applyNumberFormat="1" applyFont="1" applyFill="1" applyBorder="1" applyAlignment="1">
      <alignment horizontal="right"/>
    </xf>
    <xf numFmtId="1" fontId="17" fillId="0" borderId="6" xfId="0" applyNumberFormat="1" applyFont="1" applyBorder="1" applyAlignment="1">
      <alignment horizontal="right"/>
    </xf>
    <xf numFmtId="1" fontId="17" fillId="11" borderId="6" xfId="0" applyNumberFormat="1" applyFont="1" applyFill="1" applyBorder="1" applyAlignment="1">
      <alignment horizontal="right"/>
    </xf>
    <xf numFmtId="1" fontId="17" fillId="14" borderId="6" xfId="0" applyNumberFormat="1" applyFont="1" applyFill="1" applyBorder="1" applyAlignment="1">
      <alignment horizontal="right"/>
    </xf>
    <xf numFmtId="1" fontId="0" fillId="12" borderId="6" xfId="0" applyNumberFormat="1" applyFill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20" fillId="15" borderId="6" xfId="0" applyNumberFormat="1" applyFont="1" applyFill="1" applyBorder="1" applyAlignment="1">
      <alignment horizontal="right"/>
    </xf>
    <xf numFmtId="1" fontId="20" fillId="11" borderId="6" xfId="0" applyNumberFormat="1" applyFont="1" applyFill="1" applyBorder="1" applyAlignment="1">
      <alignment horizontal="right"/>
    </xf>
    <xf numFmtId="1" fontId="20" fillId="14" borderId="6" xfId="0" applyNumberFormat="1" applyFont="1" applyFill="1" applyBorder="1" applyAlignment="1">
      <alignment horizontal="right"/>
    </xf>
    <xf numFmtId="1" fontId="20" fillId="12" borderId="6" xfId="0" applyNumberFormat="1" applyFont="1" applyFill="1" applyBorder="1" applyAlignment="1">
      <alignment horizontal="right"/>
    </xf>
    <xf numFmtId="1" fontId="1" fillId="0" borderId="0" xfId="0" applyNumberFormat="1" applyFont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9" fontId="6" fillId="6" borderId="19" xfId="0" applyNumberFormat="1" applyFont="1" applyFill="1" applyBorder="1" applyAlignment="1">
      <alignment horizontal="center" vertical="center" wrapText="1"/>
    </xf>
    <xf numFmtId="49" fontId="6" fillId="6" borderId="20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3" fillId="17" borderId="26" xfId="0" applyFont="1" applyFill="1" applyBorder="1" applyAlignment="1" applyProtection="1">
      <alignment horizontal="center" vertical="center" wrapText="1"/>
      <protection locked="0"/>
    </xf>
    <xf numFmtId="49" fontId="6" fillId="6" borderId="2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16" borderId="28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49" fontId="6" fillId="6" borderId="33" xfId="0" applyNumberFormat="1" applyFont="1" applyFill="1" applyBorder="1" applyAlignment="1">
      <alignment horizontal="center" vertic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1" fillId="16" borderId="34" xfId="0" applyFont="1" applyFill="1" applyBorder="1" applyAlignment="1">
      <alignment horizontal="center" vertical="center" wrapText="1"/>
    </xf>
    <xf numFmtId="0" fontId="21" fillId="16" borderId="35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13" fillId="17" borderId="35" xfId="0" applyFont="1" applyFill="1" applyBorder="1" applyAlignment="1" applyProtection="1">
      <alignment horizontal="center" vertical="center" wrapText="1"/>
      <protection locked="0"/>
    </xf>
    <xf numFmtId="1" fontId="7" fillId="0" borderId="16" xfId="0" applyNumberFormat="1" applyFont="1" applyBorder="1" applyAlignment="1">
      <alignment horizontal="center"/>
    </xf>
    <xf numFmtId="1" fontId="7" fillId="0" borderId="3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18" borderId="17" xfId="0" applyNumberFormat="1" applyFont="1" applyFill="1" applyBorder="1" applyAlignment="1" applyProtection="1">
      <alignment horizontal="center" vertical="center"/>
      <protection locked="0"/>
    </xf>
    <xf numFmtId="49" fontId="7" fillId="3" borderId="19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3" fontId="7" fillId="0" borderId="30" xfId="0" applyNumberFormat="1" applyFont="1" applyBorder="1"/>
    <xf numFmtId="3" fontId="7" fillId="0" borderId="6" xfId="0" applyNumberFormat="1" applyFont="1" applyBorder="1"/>
    <xf numFmtId="3" fontId="7" fillId="0" borderId="31" xfId="0" applyNumberFormat="1" applyFont="1" applyBorder="1"/>
    <xf numFmtId="3" fontId="22" fillId="0" borderId="26" xfId="0" applyNumberFormat="1" applyFont="1" applyBorder="1" applyProtection="1">
      <protection locked="0"/>
    </xf>
    <xf numFmtId="49" fontId="7" fillId="3" borderId="27" xfId="0" applyNumberFormat="1" applyFont="1" applyFill="1" applyBorder="1" applyAlignment="1">
      <alignment horizontal="center" vertical="center"/>
    </xf>
    <xf numFmtId="3" fontId="22" fillId="0" borderId="32" xfId="0" applyNumberFormat="1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3" fontId="7" fillId="4" borderId="40" xfId="0" applyNumberFormat="1" applyFont="1" applyFill="1" applyBorder="1"/>
    <xf numFmtId="3" fontId="7" fillId="4" borderId="2" xfId="0" applyNumberFormat="1" applyFont="1" applyFill="1" applyBorder="1"/>
    <xf numFmtId="3" fontId="7" fillId="4" borderId="39" xfId="0" applyNumberFormat="1" applyFont="1" applyFill="1" applyBorder="1"/>
    <xf numFmtId="49" fontId="7" fillId="3" borderId="27" xfId="0" applyNumberFormat="1" applyFont="1" applyFill="1" applyBorder="1" applyAlignment="1">
      <alignment horizontal="center" vertical="center" wrapText="1"/>
    </xf>
    <xf numFmtId="3" fontId="7" fillId="0" borderId="41" xfId="0" applyNumberFormat="1" applyFont="1" applyBorder="1"/>
    <xf numFmtId="0" fontId="22" fillId="0" borderId="32" xfId="0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 wrapText="1"/>
    </xf>
    <xf numFmtId="3" fontId="7" fillId="4" borderId="41" xfId="0" applyNumberFormat="1" applyFont="1" applyFill="1" applyBorder="1"/>
    <xf numFmtId="3" fontId="7" fillId="4" borderId="6" xfId="0" applyNumberFormat="1" applyFont="1" applyFill="1" applyBorder="1"/>
    <xf numFmtId="3" fontId="7" fillId="4" borderId="31" xfId="0" applyNumberFormat="1" applyFont="1" applyFill="1" applyBorder="1"/>
    <xf numFmtId="49" fontId="7" fillId="3" borderId="41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Border="1"/>
    <xf numFmtId="3" fontId="6" fillId="0" borderId="9" xfId="0" applyNumberFormat="1" applyFont="1" applyBorder="1"/>
    <xf numFmtId="3" fontId="6" fillId="0" borderId="29" xfId="0" applyNumberFormat="1" applyFont="1" applyBorder="1"/>
    <xf numFmtId="3" fontId="6" fillId="0" borderId="41" xfId="0" applyNumberFormat="1" applyFont="1" applyBorder="1"/>
    <xf numFmtId="3" fontId="6" fillId="0" borderId="6" xfId="0" applyNumberFormat="1" applyFont="1" applyBorder="1"/>
    <xf numFmtId="3" fontId="6" fillId="0" borderId="31" xfId="0" applyNumberFormat="1" applyFont="1" applyBorder="1"/>
    <xf numFmtId="3" fontId="6" fillId="4" borderId="40" xfId="0" applyNumberFormat="1" applyFont="1" applyFill="1" applyBorder="1"/>
    <xf numFmtId="3" fontId="6" fillId="4" borderId="2" xfId="0" applyNumberFormat="1" applyFont="1" applyFill="1" applyBorder="1"/>
    <xf numFmtId="3" fontId="6" fillId="4" borderId="39" xfId="0" applyNumberFormat="1" applyFont="1" applyFill="1" applyBorder="1"/>
    <xf numFmtId="0" fontId="6" fillId="3" borderId="29" xfId="0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3" fontId="6" fillId="4" borderId="41" xfId="0" applyNumberFormat="1" applyFont="1" applyFill="1" applyBorder="1"/>
    <xf numFmtId="3" fontId="6" fillId="4" borderId="31" xfId="0" applyNumberFormat="1" applyFont="1" applyFill="1" applyBorder="1"/>
    <xf numFmtId="3" fontId="6" fillId="4" borderId="6" xfId="0" applyNumberFormat="1" applyFont="1" applyFill="1" applyBorder="1"/>
    <xf numFmtId="0" fontId="6" fillId="3" borderId="29" xfId="0" applyFont="1" applyFill="1" applyBorder="1" applyAlignment="1">
      <alignment horizontal="center" vertical="center" wrapText="1"/>
    </xf>
    <xf numFmtId="3" fontId="6" fillId="4" borderId="11" xfId="0" applyNumberFormat="1" applyFont="1" applyFill="1" applyBorder="1"/>
    <xf numFmtId="3" fontId="6" fillId="4" borderId="30" xfId="0" applyNumberFormat="1" applyFont="1" applyFill="1" applyBorder="1"/>
    <xf numFmtId="3" fontId="6" fillId="4" borderId="5" xfId="0" applyNumberFormat="1" applyFont="1" applyFill="1" applyBorder="1"/>
    <xf numFmtId="3" fontId="6" fillId="4" borderId="42" xfId="0" applyNumberFormat="1" applyFont="1" applyFill="1" applyBorder="1"/>
    <xf numFmtId="49" fontId="7" fillId="3" borderId="33" xfId="0" applyNumberFormat="1" applyFont="1" applyFill="1" applyBorder="1" applyAlignment="1">
      <alignment horizontal="center" vertical="center" wrapText="1"/>
    </xf>
    <xf numFmtId="0" fontId="7" fillId="19" borderId="43" xfId="0" applyFont="1" applyFill="1" applyBorder="1" applyAlignment="1">
      <alignment horizontal="center" vertical="center" wrapText="1"/>
    </xf>
    <xf numFmtId="0" fontId="7" fillId="19" borderId="44" xfId="0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wrapText="1"/>
    </xf>
    <xf numFmtId="3" fontId="23" fillId="19" borderId="23" xfId="0" applyNumberFormat="1" applyFont="1" applyFill="1" applyBorder="1"/>
    <xf numFmtId="3" fontId="23" fillId="19" borderId="25" xfId="0" applyNumberFormat="1" applyFont="1" applyFill="1" applyBorder="1"/>
    <xf numFmtId="3" fontId="23" fillId="19" borderId="24" xfId="0" applyNumberFormat="1" applyFont="1" applyFill="1" applyBorder="1"/>
    <xf numFmtId="0" fontId="7" fillId="19" borderId="45" xfId="0" applyFont="1" applyFill="1" applyBorder="1" applyAlignment="1">
      <alignment horizontal="center" vertical="center" wrapText="1"/>
    </xf>
    <xf numFmtId="0" fontId="7" fillId="19" borderId="46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3" fontId="23" fillId="19" borderId="41" xfId="0" applyNumberFormat="1" applyFont="1" applyFill="1" applyBorder="1"/>
    <xf numFmtId="3" fontId="23" fillId="19" borderId="31" xfId="0" applyNumberFormat="1" applyFont="1" applyFill="1" applyBorder="1"/>
    <xf numFmtId="3" fontId="23" fillId="19" borderId="6" xfId="0" applyNumberFormat="1" applyFont="1" applyFill="1" applyBorder="1"/>
    <xf numFmtId="0" fontId="7" fillId="19" borderId="47" xfId="0" applyFont="1" applyFill="1" applyBorder="1" applyAlignment="1">
      <alignment horizontal="center" vertical="center" wrapText="1"/>
    </xf>
    <xf numFmtId="0" fontId="7" fillId="19" borderId="48" xfId="0" applyFont="1" applyFill="1" applyBorder="1" applyAlignment="1">
      <alignment horizontal="center" vertical="center" wrapText="1"/>
    </xf>
    <xf numFmtId="0" fontId="7" fillId="19" borderId="49" xfId="0" applyFont="1" applyFill="1" applyBorder="1" applyAlignment="1">
      <alignment horizontal="center" vertical="center" wrapText="1"/>
    </xf>
    <xf numFmtId="3" fontId="23" fillId="19" borderId="50" xfId="0" applyNumberFormat="1" applyFont="1" applyFill="1" applyBorder="1"/>
    <xf numFmtId="3" fontId="23" fillId="19" borderId="51" xfId="0" applyNumberFormat="1" applyFont="1" applyFill="1" applyBorder="1"/>
    <xf numFmtId="3" fontId="23" fillId="19" borderId="52" xfId="0" applyNumberFormat="1" applyFont="1" applyFill="1" applyBorder="1"/>
    <xf numFmtId="3" fontId="22" fillId="0" borderId="35" xfId="0" applyNumberFormat="1" applyFont="1" applyBorder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24" fillId="2" borderId="0" xfId="0" applyNumberFormat="1" applyFont="1" applyFill="1" applyAlignment="1" applyProtection="1">
      <alignment horizontal="left"/>
      <protection locked="0"/>
    </xf>
    <xf numFmtId="49" fontId="25" fillId="2" borderId="0" xfId="0" applyNumberFormat="1" applyFont="1" applyFill="1" applyAlignment="1" applyProtection="1">
      <alignment horizontal="left"/>
      <protection locked="0"/>
    </xf>
    <xf numFmtId="0" fontId="11" fillId="2" borderId="0" xfId="2" applyFill="1" applyProtection="1">
      <protection locked="0"/>
    </xf>
    <xf numFmtId="0" fontId="11" fillId="0" borderId="0" xfId="2" applyProtection="1">
      <protection locked="0"/>
    </xf>
    <xf numFmtId="0" fontId="6" fillId="6" borderId="19" xfId="2" applyFont="1" applyFill="1" applyBorder="1" applyAlignment="1">
      <alignment horizontal="center" vertical="center" wrapText="1"/>
    </xf>
    <xf numFmtId="0" fontId="6" fillId="6" borderId="20" xfId="2" applyFont="1" applyFill="1" applyBorder="1" applyAlignment="1">
      <alignment horizontal="center" vertical="center" wrapText="1"/>
    </xf>
    <xf numFmtId="0" fontId="7" fillId="16" borderId="24" xfId="2" applyFont="1" applyFill="1" applyBorder="1" applyAlignment="1">
      <alignment horizontal="center" vertical="center" wrapText="1"/>
    </xf>
    <xf numFmtId="0" fontId="7" fillId="16" borderId="25" xfId="2" applyFont="1" applyFill="1" applyBorder="1" applyAlignment="1">
      <alignment horizontal="center" vertical="center" wrapText="1"/>
    </xf>
    <xf numFmtId="0" fontId="6" fillId="6" borderId="2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6" fillId="16" borderId="6" xfId="2" applyFont="1" applyFill="1" applyBorder="1" applyAlignment="1">
      <alignment horizontal="center" vertical="center" wrapText="1"/>
    </xf>
    <xf numFmtId="0" fontId="6" fillId="16" borderId="31" xfId="2" applyFont="1" applyFill="1" applyBorder="1" applyAlignment="1">
      <alignment horizontal="center" vertical="center" wrapText="1"/>
    </xf>
    <xf numFmtId="0" fontId="21" fillId="16" borderId="10" xfId="2" applyFont="1" applyFill="1" applyBorder="1" applyAlignment="1">
      <alignment horizontal="center" vertical="center" wrapText="1"/>
    </xf>
    <xf numFmtId="0" fontId="21" fillId="16" borderId="42" xfId="2" applyFont="1" applyFill="1" applyBorder="1" applyAlignment="1">
      <alignment horizontal="center" vertical="center" wrapText="1"/>
    </xf>
    <xf numFmtId="49" fontId="7" fillId="0" borderId="16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49" fontId="11" fillId="2" borderId="0" xfId="2" applyNumberFormat="1" applyFill="1" applyAlignment="1" applyProtection="1">
      <alignment horizontal="center" vertical="center"/>
      <protection locked="0"/>
    </xf>
    <xf numFmtId="49" fontId="11" fillId="0" borderId="0" xfId="2" applyNumberFormat="1" applyAlignment="1" applyProtection="1">
      <alignment horizontal="center" vertical="center"/>
      <protection locked="0"/>
    </xf>
    <xf numFmtId="49" fontId="7" fillId="3" borderId="28" xfId="2" applyNumberFormat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6" fillId="0" borderId="9" xfId="2" applyNumberFormat="1" applyFont="1" applyBorder="1"/>
    <xf numFmtId="3" fontId="6" fillId="0" borderId="29" xfId="2" applyNumberFormat="1" applyFont="1" applyBorder="1"/>
    <xf numFmtId="3" fontId="11" fillId="2" borderId="0" xfId="2" applyNumberFormat="1" applyFill="1" applyProtection="1">
      <protection locked="0"/>
    </xf>
    <xf numFmtId="49" fontId="7" fillId="3" borderId="41" xfId="2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3" fontId="6" fillId="0" borderId="6" xfId="2" applyNumberFormat="1" applyFont="1" applyBorder="1"/>
    <xf numFmtId="3" fontId="6" fillId="0" borderId="31" xfId="2" applyNumberFormat="1" applyFont="1" applyBorder="1"/>
    <xf numFmtId="3" fontId="6" fillId="20" borderId="6" xfId="2" applyNumberFormat="1" applyFont="1" applyFill="1" applyBorder="1"/>
    <xf numFmtId="3" fontId="6" fillId="20" borderId="31" xfId="2" applyNumberFormat="1" applyFont="1" applyFill="1" applyBorder="1"/>
    <xf numFmtId="49" fontId="7" fillId="3" borderId="41" xfId="2" applyNumberFormat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7" fillId="21" borderId="53" xfId="2" applyFont="1" applyFill="1" applyBorder="1" applyAlignment="1">
      <alignment horizontal="center" vertical="center" wrapText="1"/>
    </xf>
    <xf numFmtId="0" fontId="7" fillId="21" borderId="11" xfId="2" applyFont="1" applyFill="1" applyBorder="1" applyAlignment="1">
      <alignment horizontal="center" vertical="center" wrapText="1"/>
    </xf>
    <xf numFmtId="0" fontId="7" fillId="21" borderId="6" xfId="2" applyFont="1" applyFill="1" applyBorder="1" applyAlignment="1">
      <alignment horizontal="center" vertical="center" wrapText="1"/>
    </xf>
    <xf numFmtId="3" fontId="23" fillId="22" borderId="6" xfId="2" applyNumberFormat="1" applyFont="1" applyFill="1" applyBorder="1"/>
    <xf numFmtId="3" fontId="23" fillId="22" borderId="31" xfId="2" applyNumberFormat="1" applyFont="1" applyFill="1" applyBorder="1"/>
    <xf numFmtId="0" fontId="7" fillId="21" borderId="45" xfId="2" applyFont="1" applyFill="1" applyBorder="1" applyAlignment="1">
      <alignment horizontal="center" vertical="center" wrapText="1"/>
    </xf>
    <xf numFmtId="0" fontId="7" fillId="21" borderId="46" xfId="2" applyFont="1" applyFill="1" applyBorder="1" applyAlignment="1">
      <alignment horizontal="center" vertical="center" wrapText="1"/>
    </xf>
    <xf numFmtId="0" fontId="7" fillId="21" borderId="47" xfId="2" applyFont="1" applyFill="1" applyBorder="1" applyAlignment="1">
      <alignment horizontal="center" vertical="center" wrapText="1"/>
    </xf>
    <xf numFmtId="0" fontId="7" fillId="21" borderId="48" xfId="2" applyFont="1" applyFill="1" applyBorder="1" applyAlignment="1">
      <alignment horizontal="center" vertical="center" wrapText="1"/>
    </xf>
    <xf numFmtId="0" fontId="7" fillId="21" borderId="52" xfId="2" applyFont="1" applyFill="1" applyBorder="1" applyAlignment="1">
      <alignment horizontal="center" vertical="center" wrapText="1"/>
    </xf>
    <xf numFmtId="3" fontId="23" fillId="19" borderId="52" xfId="2" applyNumberFormat="1" applyFont="1" applyFill="1" applyBorder="1"/>
    <xf numFmtId="3" fontId="23" fillId="19" borderId="51" xfId="2" applyNumberFormat="1" applyFont="1" applyFill="1" applyBorder="1"/>
    <xf numFmtId="49" fontId="11" fillId="2" borderId="0" xfId="2" applyNumberFormat="1" applyFill="1" applyProtection="1">
      <protection locked="0"/>
    </xf>
    <xf numFmtId="0" fontId="28" fillId="2" borderId="0" xfId="2" applyFont="1" applyFill="1" applyProtection="1">
      <protection locked="0"/>
    </xf>
    <xf numFmtId="3" fontId="28" fillId="2" borderId="0" xfId="2" applyNumberFormat="1" applyFont="1" applyFill="1" applyProtection="1">
      <protection locked="0"/>
    </xf>
    <xf numFmtId="49" fontId="11" fillId="0" borderId="0" xfId="2" applyNumberFormat="1" applyProtection="1">
      <protection locked="0"/>
    </xf>
  </cellXfs>
  <cellStyles count="3">
    <cellStyle name="Normalny" xfId="0" builtinId="0"/>
    <cellStyle name="Normalny 3" xfId="2" xr:uid="{7D9E22A2-A65D-42F7-8007-887B92B15543}"/>
    <cellStyle name="Normalny_Arkusz1 2" xfId="1" xr:uid="{34BA4016-BF3A-4449-A331-69C6C85644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rala\Desktop\Wej&#347;ciowy\0201.xlsm" TargetMode="External"/><Relationship Id="rId1" Type="http://schemas.openxmlformats.org/officeDocument/2006/relationships/externalLinkPath" Target="/Users/agrala/Desktop/Wej&#347;ciowy/0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0201_G"/>
      <sheetName val="0201_U"/>
      <sheetName val="0201_B"/>
      <sheetName val="0201_L"/>
      <sheetName val="0201011_G"/>
      <sheetName val="0201022_G"/>
      <sheetName val="0201032_G"/>
      <sheetName val="0201044_G"/>
      <sheetName val="0201045_G"/>
      <sheetName val="0201052_G"/>
      <sheetName val="0201062_G"/>
      <sheetName val="0201011_U"/>
      <sheetName val="0201022_U"/>
      <sheetName val="0201032_U"/>
      <sheetName val="0201044_U"/>
      <sheetName val="0201045_U"/>
      <sheetName val="0201052_U"/>
      <sheetName val="0201062_U"/>
      <sheetName val="0201011_B"/>
      <sheetName val="0201022_B"/>
      <sheetName val="0201032_B"/>
      <sheetName val="0201044_B"/>
      <sheetName val="0201045_B"/>
      <sheetName val="0201052_B"/>
      <sheetName val="0201062_B"/>
      <sheetName val="0201011_L"/>
      <sheetName val="0201022_L"/>
      <sheetName val="0201032_L"/>
      <sheetName val="0201044_L"/>
      <sheetName val="0201045_L"/>
      <sheetName val="0201052_L"/>
      <sheetName val="0201062_L"/>
      <sheetName val="TERYT"/>
      <sheetName val="G"/>
      <sheetName val="U"/>
      <sheetName val="B"/>
      <sheetName val="L"/>
    </sheetNames>
    <sheetDataSet>
      <sheetData sheetId="0">
        <row r="9">
          <cell r="G9" t="str">
            <v>2025</v>
          </cell>
        </row>
      </sheetData>
      <sheetData sheetId="1"/>
      <sheetData sheetId="2"/>
      <sheetData sheetId="3"/>
      <sheetData sheetId="4"/>
      <sheetData sheetId="5">
        <row r="14">
          <cell r="E14">
            <v>21</v>
          </cell>
          <cell r="F14">
            <v>11</v>
          </cell>
          <cell r="G14">
            <v>10</v>
          </cell>
          <cell r="H14">
            <v>0</v>
          </cell>
          <cell r="L14">
            <v>1</v>
          </cell>
          <cell r="O14">
            <v>372</v>
          </cell>
          <cell r="P14">
            <v>16</v>
          </cell>
          <cell r="S14">
            <v>1</v>
          </cell>
          <cell r="T14">
            <v>2</v>
          </cell>
          <cell r="U14">
            <v>3</v>
          </cell>
          <cell r="V14">
            <v>2</v>
          </cell>
          <cell r="Y14">
            <v>16</v>
          </cell>
          <cell r="Z14">
            <v>0</v>
          </cell>
          <cell r="AB14">
            <v>0</v>
          </cell>
          <cell r="AE14">
            <v>16</v>
          </cell>
          <cell r="AF14">
            <v>0</v>
          </cell>
          <cell r="AH14">
            <v>58</v>
          </cell>
        </row>
        <row r="17">
          <cell r="E17">
            <v>1</v>
          </cell>
          <cell r="G17">
            <v>0</v>
          </cell>
          <cell r="L17">
            <v>0</v>
          </cell>
          <cell r="P17">
            <v>1</v>
          </cell>
          <cell r="S17">
            <v>0</v>
          </cell>
          <cell r="T17">
            <v>77</v>
          </cell>
          <cell r="U17">
            <v>23</v>
          </cell>
          <cell r="V17">
            <v>10</v>
          </cell>
          <cell r="X17">
            <v>45</v>
          </cell>
          <cell r="Y17">
            <v>1</v>
          </cell>
          <cell r="Z17">
            <v>34</v>
          </cell>
          <cell r="AB17">
            <v>0</v>
          </cell>
        </row>
        <row r="20">
          <cell r="E20">
            <v>1</v>
          </cell>
          <cell r="G20">
            <v>0</v>
          </cell>
          <cell r="H20">
            <v>0</v>
          </cell>
          <cell r="T20">
            <v>0</v>
          </cell>
          <cell r="U20">
            <v>0</v>
          </cell>
          <cell r="V20">
            <v>0</v>
          </cell>
          <cell r="Y20">
            <v>0</v>
          </cell>
        </row>
        <row r="23">
          <cell r="E23">
            <v>115</v>
          </cell>
          <cell r="F23">
            <v>2</v>
          </cell>
          <cell r="G23">
            <v>33</v>
          </cell>
          <cell r="H23">
            <v>0</v>
          </cell>
          <cell r="J23">
            <v>1</v>
          </cell>
          <cell r="K23">
            <v>0</v>
          </cell>
          <cell r="L23">
            <v>1</v>
          </cell>
          <cell r="M23">
            <v>13</v>
          </cell>
          <cell r="O23">
            <v>62</v>
          </cell>
          <cell r="P23">
            <v>14</v>
          </cell>
          <cell r="S23">
            <v>27</v>
          </cell>
          <cell r="T23">
            <v>10</v>
          </cell>
          <cell r="U23">
            <v>41</v>
          </cell>
          <cell r="V23">
            <v>28</v>
          </cell>
          <cell r="W23">
            <v>51</v>
          </cell>
          <cell r="X23">
            <v>2</v>
          </cell>
          <cell r="Y23">
            <v>130</v>
          </cell>
          <cell r="Z23">
            <v>0</v>
          </cell>
          <cell r="AA23">
            <v>1</v>
          </cell>
          <cell r="AB23">
            <v>5</v>
          </cell>
          <cell r="AF23">
            <v>19</v>
          </cell>
          <cell r="AH23">
            <v>10</v>
          </cell>
        </row>
        <row r="26">
          <cell r="E26">
            <v>106</v>
          </cell>
          <cell r="F26">
            <v>3</v>
          </cell>
          <cell r="G26">
            <v>5</v>
          </cell>
          <cell r="H26">
            <v>0</v>
          </cell>
          <cell r="L26">
            <v>0</v>
          </cell>
          <cell r="M26">
            <v>1</v>
          </cell>
          <cell r="O26">
            <v>0</v>
          </cell>
          <cell r="S26">
            <v>2</v>
          </cell>
          <cell r="T26">
            <v>14</v>
          </cell>
          <cell r="U26">
            <v>30</v>
          </cell>
          <cell r="V26">
            <v>10</v>
          </cell>
          <cell r="X26">
            <v>0</v>
          </cell>
          <cell r="Y26">
            <v>3</v>
          </cell>
          <cell r="AA26">
            <v>0</v>
          </cell>
          <cell r="AF26">
            <v>0</v>
          </cell>
        </row>
        <row r="29">
          <cell r="U29">
            <v>1</v>
          </cell>
        </row>
        <row r="32">
          <cell r="E32">
            <v>196</v>
          </cell>
          <cell r="F32">
            <v>4</v>
          </cell>
          <cell r="G32">
            <v>39</v>
          </cell>
          <cell r="H32">
            <v>5</v>
          </cell>
          <cell r="I32">
            <v>9</v>
          </cell>
          <cell r="K32">
            <v>1</v>
          </cell>
          <cell r="L32">
            <v>0</v>
          </cell>
          <cell r="M32">
            <v>1</v>
          </cell>
          <cell r="O32">
            <v>16</v>
          </cell>
          <cell r="P32">
            <v>3</v>
          </cell>
          <cell r="S32">
            <v>241</v>
          </cell>
          <cell r="T32">
            <v>8</v>
          </cell>
          <cell r="U32">
            <v>28</v>
          </cell>
          <cell r="V32">
            <v>21</v>
          </cell>
          <cell r="W32">
            <v>1</v>
          </cell>
          <cell r="Y32">
            <v>1</v>
          </cell>
          <cell r="Z32">
            <v>1</v>
          </cell>
          <cell r="AB32">
            <v>0</v>
          </cell>
          <cell r="AF32">
            <v>1</v>
          </cell>
          <cell r="AH32">
            <v>3</v>
          </cell>
        </row>
        <row r="35">
          <cell r="S35">
            <v>16</v>
          </cell>
          <cell r="T35">
            <v>0</v>
          </cell>
          <cell r="V35">
            <v>0</v>
          </cell>
        </row>
        <row r="38">
          <cell r="E38">
            <v>1</v>
          </cell>
          <cell r="G38">
            <v>0</v>
          </cell>
          <cell r="S38">
            <v>2</v>
          </cell>
          <cell r="U38">
            <v>4</v>
          </cell>
          <cell r="V38">
            <v>0</v>
          </cell>
          <cell r="W38">
            <v>1</v>
          </cell>
          <cell r="Y38">
            <v>0</v>
          </cell>
        </row>
        <row r="44">
          <cell r="E44">
            <v>0</v>
          </cell>
          <cell r="G44">
            <v>0</v>
          </cell>
          <cell r="H44">
            <v>0</v>
          </cell>
          <cell r="L44">
            <v>0</v>
          </cell>
          <cell r="S44">
            <v>0</v>
          </cell>
          <cell r="T44">
            <v>1</v>
          </cell>
          <cell r="U44">
            <v>11</v>
          </cell>
          <cell r="V44">
            <v>1</v>
          </cell>
          <cell r="Y44">
            <v>29</v>
          </cell>
          <cell r="AB44">
            <v>1</v>
          </cell>
        </row>
        <row r="50">
          <cell r="T50">
            <v>0</v>
          </cell>
          <cell r="U50">
            <v>9</v>
          </cell>
          <cell r="Y50">
            <v>17</v>
          </cell>
        </row>
        <row r="56">
          <cell r="E56">
            <v>38</v>
          </cell>
          <cell r="F56">
            <v>3</v>
          </cell>
          <cell r="G56">
            <v>9</v>
          </cell>
          <cell r="H56">
            <v>0</v>
          </cell>
          <cell r="I56">
            <v>0</v>
          </cell>
          <cell r="O56">
            <v>0</v>
          </cell>
          <cell r="P56">
            <v>0</v>
          </cell>
          <cell r="S56">
            <v>4</v>
          </cell>
          <cell r="T56">
            <v>52</v>
          </cell>
          <cell r="U56">
            <v>17</v>
          </cell>
          <cell r="V56">
            <v>14</v>
          </cell>
          <cell r="X56">
            <v>6</v>
          </cell>
          <cell r="Y56">
            <v>0</v>
          </cell>
          <cell r="Z56">
            <v>1</v>
          </cell>
          <cell r="AA56">
            <v>1</v>
          </cell>
          <cell r="AB56">
            <v>0</v>
          </cell>
          <cell r="AF56">
            <v>1</v>
          </cell>
        </row>
        <row r="59">
          <cell r="E59">
            <v>0</v>
          </cell>
          <cell r="H59">
            <v>0</v>
          </cell>
          <cell r="S59">
            <v>2</v>
          </cell>
          <cell r="U59">
            <v>1</v>
          </cell>
          <cell r="V59">
            <v>1</v>
          </cell>
        </row>
        <row r="68">
          <cell r="E68">
            <v>478</v>
          </cell>
          <cell r="F68">
            <v>24</v>
          </cell>
          <cell r="G68">
            <v>98</v>
          </cell>
          <cell r="H68">
            <v>6</v>
          </cell>
          <cell r="I68">
            <v>9</v>
          </cell>
          <cell r="J68">
            <v>1</v>
          </cell>
          <cell r="K68">
            <v>1</v>
          </cell>
          <cell r="L68">
            <v>2</v>
          </cell>
          <cell r="M68">
            <v>15</v>
          </cell>
          <cell r="O68">
            <v>449</v>
          </cell>
          <cell r="P68">
            <v>35</v>
          </cell>
          <cell r="S68">
            <v>294</v>
          </cell>
          <cell r="T68">
            <v>164</v>
          </cell>
          <cell r="U68">
            <v>167</v>
          </cell>
          <cell r="V68">
            <v>88</v>
          </cell>
          <cell r="W68">
            <v>52</v>
          </cell>
          <cell r="X68">
            <v>54</v>
          </cell>
          <cell r="Y68">
            <v>196</v>
          </cell>
          <cell r="Z68">
            <v>36</v>
          </cell>
          <cell r="AA68">
            <v>2</v>
          </cell>
          <cell r="AB68">
            <v>6</v>
          </cell>
          <cell r="AE68">
            <v>16</v>
          </cell>
          <cell r="AF68">
            <v>21</v>
          </cell>
          <cell r="AH68">
            <v>71</v>
          </cell>
        </row>
      </sheetData>
      <sheetData sheetId="6">
        <row r="15">
          <cell r="E15">
            <v>508</v>
          </cell>
          <cell r="F15">
            <v>83</v>
          </cell>
          <cell r="G15">
            <v>151</v>
          </cell>
          <cell r="H15">
            <v>1</v>
          </cell>
          <cell r="I15">
            <v>4</v>
          </cell>
          <cell r="J15">
            <v>0</v>
          </cell>
          <cell r="L15">
            <v>11</v>
          </cell>
          <cell r="M15">
            <v>254</v>
          </cell>
          <cell r="O15">
            <v>14004</v>
          </cell>
          <cell r="P15">
            <v>98</v>
          </cell>
          <cell r="S15">
            <v>11</v>
          </cell>
          <cell r="T15">
            <v>7</v>
          </cell>
          <cell r="U15">
            <v>137</v>
          </cell>
          <cell r="V15">
            <v>1</v>
          </cell>
          <cell r="W15">
            <v>14</v>
          </cell>
          <cell r="X15">
            <v>0</v>
          </cell>
          <cell r="Y15">
            <v>191</v>
          </cell>
          <cell r="Z15">
            <v>6</v>
          </cell>
          <cell r="AE15">
            <v>176</v>
          </cell>
          <cell r="AF15">
            <v>7</v>
          </cell>
          <cell r="AH15">
            <v>42</v>
          </cell>
        </row>
        <row r="18">
          <cell r="E18">
            <v>15</v>
          </cell>
          <cell r="F18">
            <v>1</v>
          </cell>
          <cell r="G18">
            <v>12</v>
          </cell>
          <cell r="I18">
            <v>1</v>
          </cell>
          <cell r="K18">
            <v>37</v>
          </cell>
          <cell r="L18">
            <v>0</v>
          </cell>
          <cell r="M18">
            <v>0</v>
          </cell>
          <cell r="O18">
            <v>3</v>
          </cell>
          <cell r="P18">
            <v>18</v>
          </cell>
          <cell r="S18">
            <v>1</v>
          </cell>
          <cell r="T18">
            <v>113</v>
          </cell>
          <cell r="U18">
            <v>2</v>
          </cell>
          <cell r="V18">
            <v>3</v>
          </cell>
          <cell r="W18">
            <v>16</v>
          </cell>
          <cell r="X18">
            <v>5</v>
          </cell>
          <cell r="Y18">
            <v>1</v>
          </cell>
          <cell r="Z18">
            <v>52</v>
          </cell>
          <cell r="AE18">
            <v>11</v>
          </cell>
          <cell r="AF18">
            <v>20</v>
          </cell>
          <cell r="AH18">
            <v>1</v>
          </cell>
        </row>
        <row r="21">
          <cell r="E21">
            <v>1</v>
          </cell>
          <cell r="F21">
            <v>0</v>
          </cell>
          <cell r="G21">
            <v>0</v>
          </cell>
          <cell r="I21">
            <v>0</v>
          </cell>
          <cell r="M21">
            <v>0</v>
          </cell>
          <cell r="T21">
            <v>0</v>
          </cell>
          <cell r="U21">
            <v>0</v>
          </cell>
          <cell r="V21">
            <v>0</v>
          </cell>
          <cell r="Y21">
            <v>0</v>
          </cell>
          <cell r="Z21">
            <v>1</v>
          </cell>
        </row>
        <row r="24">
          <cell r="E24">
            <v>169</v>
          </cell>
          <cell r="F24">
            <v>54</v>
          </cell>
          <cell r="G24">
            <v>64</v>
          </cell>
          <cell r="H24">
            <v>0</v>
          </cell>
          <cell r="I24">
            <v>4</v>
          </cell>
          <cell r="L24">
            <v>18</v>
          </cell>
          <cell r="M24">
            <v>16</v>
          </cell>
          <cell r="O24">
            <v>20</v>
          </cell>
          <cell r="P24">
            <v>18</v>
          </cell>
          <cell r="S24">
            <v>8</v>
          </cell>
          <cell r="T24">
            <v>23</v>
          </cell>
          <cell r="U24">
            <v>22</v>
          </cell>
          <cell r="V24">
            <v>24</v>
          </cell>
          <cell r="W24">
            <v>34</v>
          </cell>
          <cell r="X24">
            <v>12</v>
          </cell>
          <cell r="Y24">
            <v>459</v>
          </cell>
          <cell r="Z24">
            <v>14</v>
          </cell>
          <cell r="AA24">
            <v>0</v>
          </cell>
          <cell r="AB24">
            <v>6</v>
          </cell>
          <cell r="AF24">
            <v>2</v>
          </cell>
          <cell r="AH24">
            <v>95</v>
          </cell>
        </row>
        <row r="27">
          <cell r="I27">
            <v>0</v>
          </cell>
          <cell r="L27">
            <v>0</v>
          </cell>
          <cell r="S27">
            <v>0</v>
          </cell>
          <cell r="U27">
            <v>0</v>
          </cell>
          <cell r="V27">
            <v>0</v>
          </cell>
        </row>
        <row r="33">
          <cell r="E33">
            <v>7931</v>
          </cell>
          <cell r="F33">
            <v>887</v>
          </cell>
          <cell r="G33">
            <v>1007</v>
          </cell>
          <cell r="H33">
            <v>22</v>
          </cell>
          <cell r="I33">
            <v>292</v>
          </cell>
          <cell r="J33">
            <v>2</v>
          </cell>
          <cell r="K33">
            <v>49</v>
          </cell>
          <cell r="L33">
            <v>15</v>
          </cell>
          <cell r="M33">
            <v>50</v>
          </cell>
          <cell r="O33">
            <v>199</v>
          </cell>
          <cell r="P33">
            <v>58</v>
          </cell>
          <cell r="S33">
            <v>278</v>
          </cell>
          <cell r="T33">
            <v>4</v>
          </cell>
          <cell r="U33">
            <v>27</v>
          </cell>
          <cell r="V33">
            <v>18</v>
          </cell>
          <cell r="W33">
            <v>8</v>
          </cell>
          <cell r="X33">
            <v>6</v>
          </cell>
          <cell r="Y33">
            <v>4</v>
          </cell>
          <cell r="AB33">
            <v>0</v>
          </cell>
          <cell r="AF33">
            <v>30</v>
          </cell>
        </row>
        <row r="36">
          <cell r="E36">
            <v>6</v>
          </cell>
          <cell r="F36">
            <v>3</v>
          </cell>
          <cell r="G36">
            <v>1</v>
          </cell>
          <cell r="I36">
            <v>0</v>
          </cell>
          <cell r="M36">
            <v>0</v>
          </cell>
          <cell r="P36">
            <v>4</v>
          </cell>
          <cell r="S36">
            <v>2</v>
          </cell>
          <cell r="U36">
            <v>1</v>
          </cell>
          <cell r="V36">
            <v>0</v>
          </cell>
        </row>
        <row r="39">
          <cell r="G39">
            <v>2</v>
          </cell>
          <cell r="I39">
            <v>1</v>
          </cell>
          <cell r="O39">
            <v>0</v>
          </cell>
          <cell r="S39">
            <v>1</v>
          </cell>
          <cell r="U39">
            <v>6</v>
          </cell>
          <cell r="V39">
            <v>0</v>
          </cell>
          <cell r="W39">
            <v>0</v>
          </cell>
          <cell r="Y39">
            <v>0</v>
          </cell>
        </row>
        <row r="45">
          <cell r="E45">
            <v>0</v>
          </cell>
          <cell r="F45">
            <v>0</v>
          </cell>
          <cell r="G45">
            <v>1</v>
          </cell>
          <cell r="I45">
            <v>0</v>
          </cell>
          <cell r="M45">
            <v>0</v>
          </cell>
          <cell r="O45">
            <v>0</v>
          </cell>
          <cell r="P45">
            <v>0</v>
          </cell>
          <cell r="S45">
            <v>0</v>
          </cell>
          <cell r="U45">
            <v>0</v>
          </cell>
          <cell r="V45">
            <v>0</v>
          </cell>
          <cell r="Y45">
            <v>106</v>
          </cell>
          <cell r="AB45">
            <v>1</v>
          </cell>
          <cell r="AE45">
            <v>0</v>
          </cell>
        </row>
        <row r="51">
          <cell r="E51">
            <v>1</v>
          </cell>
          <cell r="G51">
            <v>0</v>
          </cell>
          <cell r="H51">
            <v>0</v>
          </cell>
          <cell r="L51">
            <v>0</v>
          </cell>
          <cell r="O51">
            <v>0</v>
          </cell>
          <cell r="T51">
            <v>0</v>
          </cell>
          <cell r="U51">
            <v>0</v>
          </cell>
          <cell r="V51">
            <v>0</v>
          </cell>
          <cell r="Y51">
            <v>60</v>
          </cell>
          <cell r="AB51">
            <v>0</v>
          </cell>
        </row>
        <row r="57">
          <cell r="E57">
            <v>321</v>
          </cell>
          <cell r="F57">
            <v>24</v>
          </cell>
          <cell r="G57">
            <v>65</v>
          </cell>
          <cell r="I57">
            <v>4</v>
          </cell>
          <cell r="K57">
            <v>23</v>
          </cell>
          <cell r="L57">
            <v>1</v>
          </cell>
          <cell r="M57">
            <v>30</v>
          </cell>
          <cell r="O57">
            <v>5</v>
          </cell>
          <cell r="P57">
            <v>50</v>
          </cell>
          <cell r="S57">
            <v>1</v>
          </cell>
          <cell r="T57">
            <v>14</v>
          </cell>
          <cell r="U57">
            <v>18</v>
          </cell>
          <cell r="V57">
            <v>5</v>
          </cell>
          <cell r="W57">
            <v>8</v>
          </cell>
          <cell r="X57">
            <v>62</v>
          </cell>
          <cell r="Y57">
            <v>3</v>
          </cell>
          <cell r="AA57">
            <v>1</v>
          </cell>
          <cell r="AF57">
            <v>91</v>
          </cell>
        </row>
        <row r="60">
          <cell r="E60">
            <v>5</v>
          </cell>
          <cell r="F60">
            <v>0</v>
          </cell>
          <cell r="G60">
            <v>3</v>
          </cell>
          <cell r="K60">
            <v>6</v>
          </cell>
          <cell r="O60">
            <v>1</v>
          </cell>
          <cell r="P60">
            <v>4</v>
          </cell>
          <cell r="T60">
            <v>2</v>
          </cell>
          <cell r="U60">
            <v>1</v>
          </cell>
          <cell r="AF60">
            <v>0</v>
          </cell>
        </row>
        <row r="69">
          <cell r="E69">
            <v>8956</v>
          </cell>
          <cell r="F69">
            <v>1053</v>
          </cell>
          <cell r="G69">
            <v>1307</v>
          </cell>
          <cell r="H69">
            <v>23</v>
          </cell>
          <cell r="I69">
            <v>307</v>
          </cell>
          <cell r="J69">
            <v>3</v>
          </cell>
          <cell r="K69">
            <v>115</v>
          </cell>
          <cell r="L69">
            <v>45</v>
          </cell>
          <cell r="M69">
            <v>351</v>
          </cell>
          <cell r="O69">
            <v>14229</v>
          </cell>
          <cell r="P69">
            <v>250</v>
          </cell>
          <cell r="S69">
            <v>300</v>
          </cell>
          <cell r="T69">
            <v>164</v>
          </cell>
          <cell r="U69">
            <v>214</v>
          </cell>
          <cell r="V69">
            <v>52</v>
          </cell>
          <cell r="W69">
            <v>80</v>
          </cell>
          <cell r="X69">
            <v>85</v>
          </cell>
          <cell r="Y69">
            <v>824</v>
          </cell>
          <cell r="Z69">
            <v>72</v>
          </cell>
          <cell r="AA69">
            <v>1</v>
          </cell>
          <cell r="AB69">
            <v>7</v>
          </cell>
          <cell r="AE69">
            <v>187</v>
          </cell>
          <cell r="AF69">
            <v>150</v>
          </cell>
          <cell r="AH69">
            <v>138</v>
          </cell>
        </row>
      </sheetData>
      <sheetData sheetId="7">
        <row r="15">
          <cell r="E15">
            <v>443</v>
          </cell>
          <cell r="F15">
            <v>332</v>
          </cell>
          <cell r="G15">
            <v>48</v>
          </cell>
          <cell r="H15">
            <v>2</v>
          </cell>
          <cell r="I15">
            <v>3</v>
          </cell>
          <cell r="K15">
            <v>12</v>
          </cell>
          <cell r="L15">
            <v>21</v>
          </cell>
          <cell r="M15">
            <v>499</v>
          </cell>
          <cell r="O15">
            <v>19562</v>
          </cell>
          <cell r="P15">
            <v>4</v>
          </cell>
          <cell r="S15">
            <v>1</v>
          </cell>
          <cell r="T15">
            <v>0</v>
          </cell>
          <cell r="V15">
            <v>0</v>
          </cell>
          <cell r="W15">
            <v>1</v>
          </cell>
          <cell r="Y15">
            <v>86</v>
          </cell>
          <cell r="Z15">
            <v>0</v>
          </cell>
          <cell r="AE15">
            <v>30</v>
          </cell>
          <cell r="AF15">
            <v>1</v>
          </cell>
        </row>
        <row r="18">
          <cell r="E18">
            <v>5</v>
          </cell>
          <cell r="I18">
            <v>0</v>
          </cell>
          <cell r="O18">
            <v>0</v>
          </cell>
          <cell r="S18">
            <v>0</v>
          </cell>
          <cell r="T18">
            <v>6</v>
          </cell>
          <cell r="V18">
            <v>1</v>
          </cell>
          <cell r="Z18">
            <v>97</v>
          </cell>
        </row>
        <row r="21">
          <cell r="T21">
            <v>3</v>
          </cell>
          <cell r="U21">
            <v>0</v>
          </cell>
          <cell r="V21">
            <v>8</v>
          </cell>
        </row>
        <row r="24">
          <cell r="E24">
            <v>33</v>
          </cell>
          <cell r="F24">
            <v>2</v>
          </cell>
          <cell r="G24">
            <v>8</v>
          </cell>
          <cell r="I24">
            <v>3</v>
          </cell>
          <cell r="K24">
            <v>5</v>
          </cell>
          <cell r="L24">
            <v>11</v>
          </cell>
          <cell r="M24">
            <v>2</v>
          </cell>
          <cell r="O24">
            <v>6</v>
          </cell>
          <cell r="P24">
            <v>1</v>
          </cell>
          <cell r="S24">
            <v>0</v>
          </cell>
          <cell r="T24">
            <v>1</v>
          </cell>
          <cell r="U24">
            <v>11</v>
          </cell>
          <cell r="V24">
            <v>19</v>
          </cell>
          <cell r="W24">
            <v>13</v>
          </cell>
          <cell r="X24">
            <v>3</v>
          </cell>
          <cell r="Y24">
            <v>215</v>
          </cell>
          <cell r="AB24">
            <v>0</v>
          </cell>
          <cell r="AE24">
            <v>0</v>
          </cell>
          <cell r="AF24">
            <v>0</v>
          </cell>
          <cell r="AH24">
            <v>4</v>
          </cell>
        </row>
        <row r="27">
          <cell r="E27">
            <v>0</v>
          </cell>
          <cell r="F27">
            <v>0</v>
          </cell>
          <cell r="G27">
            <v>3</v>
          </cell>
          <cell r="M27">
            <v>1</v>
          </cell>
          <cell r="O27">
            <v>0</v>
          </cell>
          <cell r="S27">
            <v>0</v>
          </cell>
          <cell r="T27">
            <v>2</v>
          </cell>
          <cell r="U27">
            <v>7</v>
          </cell>
          <cell r="V27">
            <v>3</v>
          </cell>
          <cell r="Y27">
            <v>0</v>
          </cell>
          <cell r="AE27">
            <v>0</v>
          </cell>
        </row>
        <row r="33">
          <cell r="E33">
            <v>3147</v>
          </cell>
          <cell r="F33">
            <v>734</v>
          </cell>
          <cell r="G33">
            <v>266</v>
          </cell>
          <cell r="H33">
            <v>15</v>
          </cell>
          <cell r="I33">
            <v>149</v>
          </cell>
          <cell r="K33">
            <v>2</v>
          </cell>
          <cell r="L33">
            <v>28</v>
          </cell>
          <cell r="M33">
            <v>24</v>
          </cell>
          <cell r="O33">
            <v>195</v>
          </cell>
          <cell r="P33">
            <v>34</v>
          </cell>
          <cell r="S33">
            <v>71</v>
          </cell>
          <cell r="T33">
            <v>5</v>
          </cell>
          <cell r="U33">
            <v>10</v>
          </cell>
          <cell r="V33">
            <v>27</v>
          </cell>
          <cell r="X33">
            <v>0</v>
          </cell>
          <cell r="Y33">
            <v>0</v>
          </cell>
          <cell r="AB33">
            <v>0</v>
          </cell>
          <cell r="AE33">
            <v>0</v>
          </cell>
          <cell r="AF33">
            <v>0</v>
          </cell>
          <cell r="AH33">
            <v>0</v>
          </cell>
        </row>
        <row r="36">
          <cell r="S36">
            <v>0</v>
          </cell>
          <cell r="U36">
            <v>2</v>
          </cell>
          <cell r="V36">
            <v>5</v>
          </cell>
          <cell r="Y36">
            <v>0</v>
          </cell>
          <cell r="AA36">
            <v>1</v>
          </cell>
        </row>
        <row r="39">
          <cell r="E39">
            <v>1</v>
          </cell>
          <cell r="S39">
            <v>1</v>
          </cell>
          <cell r="U39">
            <v>5</v>
          </cell>
        </row>
        <row r="45">
          <cell r="E45">
            <v>0</v>
          </cell>
          <cell r="G45">
            <v>0</v>
          </cell>
          <cell r="Y45">
            <v>63</v>
          </cell>
        </row>
        <row r="57">
          <cell r="E57">
            <v>11</v>
          </cell>
          <cell r="F57">
            <v>74</v>
          </cell>
          <cell r="L57">
            <v>1</v>
          </cell>
          <cell r="M57">
            <v>0</v>
          </cell>
          <cell r="O57">
            <v>4</v>
          </cell>
          <cell r="P57">
            <v>0</v>
          </cell>
          <cell r="T57">
            <v>62</v>
          </cell>
          <cell r="U57">
            <v>127</v>
          </cell>
          <cell r="V57">
            <v>193</v>
          </cell>
          <cell r="Y57">
            <v>0</v>
          </cell>
          <cell r="AA57">
            <v>0</v>
          </cell>
        </row>
        <row r="69">
          <cell r="E69">
            <v>3641</v>
          </cell>
          <cell r="F69">
            <v>1142</v>
          </cell>
          <cell r="G69">
            <v>325</v>
          </cell>
          <cell r="H69">
            <v>17</v>
          </cell>
          <cell r="I69">
            <v>154</v>
          </cell>
          <cell r="K69">
            <v>19</v>
          </cell>
          <cell r="L69">
            <v>61</v>
          </cell>
          <cell r="M69">
            <v>526</v>
          </cell>
          <cell r="O69">
            <v>19766</v>
          </cell>
          <cell r="P69">
            <v>39</v>
          </cell>
          <cell r="S69">
            <v>73</v>
          </cell>
          <cell r="T69">
            <v>79</v>
          </cell>
          <cell r="U69">
            <v>161</v>
          </cell>
          <cell r="V69">
            <v>257</v>
          </cell>
          <cell r="W69">
            <v>14</v>
          </cell>
          <cell r="X69">
            <v>3</v>
          </cell>
          <cell r="Y69">
            <v>364</v>
          </cell>
          <cell r="Z69">
            <v>97</v>
          </cell>
          <cell r="AA69">
            <v>1</v>
          </cell>
          <cell r="AB69">
            <v>0</v>
          </cell>
          <cell r="AE69">
            <v>30</v>
          </cell>
          <cell r="AF69">
            <v>2</v>
          </cell>
          <cell r="AH69">
            <v>4</v>
          </cell>
        </row>
      </sheetData>
      <sheetData sheetId="8">
        <row r="14">
          <cell r="E14">
            <v>38</v>
          </cell>
          <cell r="F14">
            <v>16</v>
          </cell>
          <cell r="G14">
            <v>4</v>
          </cell>
          <cell r="H14">
            <v>0</v>
          </cell>
          <cell r="L14">
            <v>3</v>
          </cell>
          <cell r="M14">
            <v>2</v>
          </cell>
          <cell r="O14">
            <v>92</v>
          </cell>
          <cell r="P14">
            <v>1</v>
          </cell>
          <cell r="U14">
            <v>0</v>
          </cell>
          <cell r="V14">
            <v>0</v>
          </cell>
          <cell r="X14">
            <v>2</v>
          </cell>
          <cell r="Y14">
            <v>0</v>
          </cell>
          <cell r="AE14">
            <v>18</v>
          </cell>
          <cell r="AF14">
            <v>2</v>
          </cell>
          <cell r="AH14">
            <v>1</v>
          </cell>
        </row>
        <row r="17">
          <cell r="E17">
            <v>12</v>
          </cell>
          <cell r="F17">
            <v>0</v>
          </cell>
          <cell r="G17">
            <v>2</v>
          </cell>
          <cell r="J17">
            <v>0</v>
          </cell>
          <cell r="O17">
            <v>5</v>
          </cell>
          <cell r="P17">
            <v>0</v>
          </cell>
          <cell r="S17">
            <v>0</v>
          </cell>
          <cell r="T17">
            <v>8</v>
          </cell>
          <cell r="U17">
            <v>4</v>
          </cell>
          <cell r="V17">
            <v>0</v>
          </cell>
          <cell r="X17">
            <v>90</v>
          </cell>
          <cell r="Y17">
            <v>0</v>
          </cell>
          <cell r="Z17">
            <v>12</v>
          </cell>
          <cell r="AF17">
            <v>0</v>
          </cell>
          <cell r="AH17">
            <v>1</v>
          </cell>
        </row>
        <row r="20">
          <cell r="S20">
            <v>0</v>
          </cell>
          <cell r="T20">
            <v>0</v>
          </cell>
        </row>
        <row r="23">
          <cell r="E23">
            <v>22</v>
          </cell>
          <cell r="F23">
            <v>3</v>
          </cell>
          <cell r="G23">
            <v>4</v>
          </cell>
          <cell r="H23">
            <v>0</v>
          </cell>
          <cell r="I23">
            <v>1</v>
          </cell>
          <cell r="L23">
            <v>0</v>
          </cell>
          <cell r="M23">
            <v>4</v>
          </cell>
          <cell r="O23">
            <v>4</v>
          </cell>
          <cell r="P23">
            <v>2</v>
          </cell>
          <cell r="S23">
            <v>3</v>
          </cell>
          <cell r="T23">
            <v>1</v>
          </cell>
          <cell r="U23">
            <v>9</v>
          </cell>
          <cell r="V23">
            <v>2</v>
          </cell>
          <cell r="W23">
            <v>4</v>
          </cell>
          <cell r="X23">
            <v>3</v>
          </cell>
          <cell r="Y23">
            <v>60</v>
          </cell>
          <cell r="AF23">
            <v>2</v>
          </cell>
          <cell r="AH23">
            <v>3</v>
          </cell>
        </row>
        <row r="26">
          <cell r="E26">
            <v>4</v>
          </cell>
          <cell r="F26">
            <v>0</v>
          </cell>
          <cell r="G26">
            <v>1</v>
          </cell>
          <cell r="S26">
            <v>0</v>
          </cell>
          <cell r="T26">
            <v>0</v>
          </cell>
          <cell r="U26">
            <v>1</v>
          </cell>
          <cell r="V26">
            <v>0</v>
          </cell>
        </row>
        <row r="32">
          <cell r="E32">
            <v>774</v>
          </cell>
          <cell r="F32">
            <v>123</v>
          </cell>
          <cell r="G32">
            <v>64</v>
          </cell>
          <cell r="H32">
            <v>2</v>
          </cell>
          <cell r="I32">
            <v>31</v>
          </cell>
          <cell r="L32">
            <v>2</v>
          </cell>
          <cell r="M32">
            <v>3</v>
          </cell>
          <cell r="O32">
            <v>36</v>
          </cell>
          <cell r="P32">
            <v>6</v>
          </cell>
          <cell r="S32">
            <v>45</v>
          </cell>
          <cell r="T32">
            <v>2</v>
          </cell>
          <cell r="U32">
            <v>5</v>
          </cell>
          <cell r="V32">
            <v>3</v>
          </cell>
          <cell r="Y32">
            <v>1</v>
          </cell>
          <cell r="AE32">
            <v>0</v>
          </cell>
          <cell r="AF32">
            <v>4</v>
          </cell>
          <cell r="AH32">
            <v>1</v>
          </cell>
        </row>
        <row r="35">
          <cell r="S35">
            <v>3</v>
          </cell>
        </row>
        <row r="38">
          <cell r="U38">
            <v>1</v>
          </cell>
        </row>
        <row r="44">
          <cell r="Y44">
            <v>15</v>
          </cell>
        </row>
        <row r="50">
          <cell r="Y50">
            <v>5</v>
          </cell>
        </row>
        <row r="56">
          <cell r="E56">
            <v>15</v>
          </cell>
          <cell r="F56">
            <v>6</v>
          </cell>
          <cell r="G56">
            <v>3</v>
          </cell>
          <cell r="H56">
            <v>0</v>
          </cell>
          <cell r="I56">
            <v>0</v>
          </cell>
          <cell r="O56">
            <v>2</v>
          </cell>
          <cell r="S56">
            <v>0</v>
          </cell>
          <cell r="T56">
            <v>3</v>
          </cell>
          <cell r="U56">
            <v>1</v>
          </cell>
          <cell r="V56">
            <v>4</v>
          </cell>
          <cell r="AF56">
            <v>2</v>
          </cell>
        </row>
        <row r="59">
          <cell r="F59">
            <v>0</v>
          </cell>
          <cell r="L59">
            <v>0</v>
          </cell>
          <cell r="W59">
            <v>1</v>
          </cell>
        </row>
        <row r="68">
          <cell r="E68">
            <v>864</v>
          </cell>
          <cell r="F68">
            <v>148</v>
          </cell>
          <cell r="G68">
            <v>77</v>
          </cell>
          <cell r="H68">
            <v>2</v>
          </cell>
          <cell r="I68">
            <v>32</v>
          </cell>
          <cell r="J68">
            <v>0</v>
          </cell>
          <cell r="L68">
            <v>6</v>
          </cell>
          <cell r="M68">
            <v>8</v>
          </cell>
          <cell r="O68">
            <v>139</v>
          </cell>
          <cell r="P68">
            <v>9</v>
          </cell>
          <cell r="S68">
            <v>52</v>
          </cell>
          <cell r="T68">
            <v>14</v>
          </cell>
          <cell r="U68">
            <v>21</v>
          </cell>
          <cell r="V68">
            <v>10</v>
          </cell>
          <cell r="W68">
            <v>5</v>
          </cell>
          <cell r="X68">
            <v>95</v>
          </cell>
          <cell r="Y68">
            <v>82</v>
          </cell>
          <cell r="Z68">
            <v>12</v>
          </cell>
          <cell r="AE68">
            <v>18</v>
          </cell>
          <cell r="AF68">
            <v>10</v>
          </cell>
          <cell r="AH68">
            <v>6</v>
          </cell>
        </row>
      </sheetData>
      <sheetData sheetId="9">
        <row r="15">
          <cell r="E15">
            <v>741</v>
          </cell>
          <cell r="F15">
            <v>268</v>
          </cell>
          <cell r="G15">
            <v>89</v>
          </cell>
          <cell r="H15">
            <v>3</v>
          </cell>
          <cell r="I15">
            <v>4</v>
          </cell>
          <cell r="K15">
            <v>5</v>
          </cell>
          <cell r="L15">
            <v>26</v>
          </cell>
          <cell r="M15">
            <v>33</v>
          </cell>
          <cell r="O15">
            <v>4488</v>
          </cell>
          <cell r="P15">
            <v>7</v>
          </cell>
          <cell r="S15">
            <v>1</v>
          </cell>
          <cell r="T15">
            <v>1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269</v>
          </cell>
          <cell r="Z15">
            <v>5</v>
          </cell>
          <cell r="AE15">
            <v>65</v>
          </cell>
          <cell r="AF15">
            <v>2</v>
          </cell>
          <cell r="AH15">
            <v>9</v>
          </cell>
        </row>
        <row r="18">
          <cell r="E18">
            <v>8</v>
          </cell>
          <cell r="G18">
            <v>0</v>
          </cell>
          <cell r="I18">
            <v>0</v>
          </cell>
          <cell r="J18">
            <v>1</v>
          </cell>
          <cell r="M18">
            <v>0</v>
          </cell>
          <cell r="O18">
            <v>62</v>
          </cell>
          <cell r="P18">
            <v>6</v>
          </cell>
          <cell r="S18">
            <v>0</v>
          </cell>
          <cell r="T18">
            <v>13</v>
          </cell>
          <cell r="U18">
            <v>3</v>
          </cell>
          <cell r="V18">
            <v>5</v>
          </cell>
          <cell r="X18">
            <v>57</v>
          </cell>
          <cell r="Y18">
            <v>1</v>
          </cell>
          <cell r="Z18">
            <v>110</v>
          </cell>
          <cell r="AF18">
            <v>0</v>
          </cell>
          <cell r="AH18">
            <v>1</v>
          </cell>
        </row>
        <row r="21">
          <cell r="E21">
            <v>13</v>
          </cell>
          <cell r="F21">
            <v>0</v>
          </cell>
          <cell r="G21">
            <v>1</v>
          </cell>
          <cell r="I21">
            <v>0</v>
          </cell>
          <cell r="L21">
            <v>0</v>
          </cell>
          <cell r="M21">
            <v>0</v>
          </cell>
          <cell r="P21">
            <v>0</v>
          </cell>
          <cell r="S21">
            <v>0</v>
          </cell>
          <cell r="T21">
            <v>0</v>
          </cell>
          <cell r="V21">
            <v>0</v>
          </cell>
          <cell r="Y21">
            <v>4</v>
          </cell>
          <cell r="Z21">
            <v>2</v>
          </cell>
          <cell r="AA21">
            <v>1</v>
          </cell>
        </row>
        <row r="24">
          <cell r="E24">
            <v>151</v>
          </cell>
          <cell r="F24">
            <v>29</v>
          </cell>
          <cell r="G24">
            <v>12</v>
          </cell>
          <cell r="H24">
            <v>0</v>
          </cell>
          <cell r="I24">
            <v>4</v>
          </cell>
          <cell r="L24">
            <v>3</v>
          </cell>
          <cell r="M24">
            <v>5</v>
          </cell>
          <cell r="O24">
            <v>21</v>
          </cell>
          <cell r="P24">
            <v>0</v>
          </cell>
          <cell r="S24">
            <v>1</v>
          </cell>
          <cell r="T24">
            <v>0</v>
          </cell>
          <cell r="U24">
            <v>6</v>
          </cell>
          <cell r="V24">
            <v>1</v>
          </cell>
          <cell r="W24">
            <v>18</v>
          </cell>
          <cell r="X24">
            <v>7</v>
          </cell>
          <cell r="Y24">
            <v>355</v>
          </cell>
          <cell r="Z24">
            <v>1</v>
          </cell>
          <cell r="AB24">
            <v>2</v>
          </cell>
          <cell r="AH24">
            <v>3</v>
          </cell>
        </row>
        <row r="27">
          <cell r="I27">
            <v>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>
            <v>0</v>
          </cell>
        </row>
        <row r="33">
          <cell r="E33">
            <v>5973</v>
          </cell>
          <cell r="F33">
            <v>1256</v>
          </cell>
          <cell r="G33">
            <v>655</v>
          </cell>
          <cell r="H33">
            <v>26</v>
          </cell>
          <cell r="I33">
            <v>272</v>
          </cell>
          <cell r="J33">
            <v>0</v>
          </cell>
          <cell r="K33">
            <v>15</v>
          </cell>
          <cell r="L33">
            <v>19</v>
          </cell>
          <cell r="M33">
            <v>27</v>
          </cell>
          <cell r="O33">
            <v>178</v>
          </cell>
          <cell r="P33">
            <v>13</v>
          </cell>
          <cell r="S33">
            <v>157</v>
          </cell>
          <cell r="T33">
            <v>3</v>
          </cell>
          <cell r="U33">
            <v>6</v>
          </cell>
          <cell r="V33">
            <v>4</v>
          </cell>
          <cell r="Y33">
            <v>3</v>
          </cell>
          <cell r="AB33">
            <v>0</v>
          </cell>
          <cell r="AE33">
            <v>0</v>
          </cell>
          <cell r="AF33">
            <v>5</v>
          </cell>
        </row>
        <row r="36">
          <cell r="V36">
            <v>0</v>
          </cell>
        </row>
        <row r="39">
          <cell r="E39">
            <v>7</v>
          </cell>
          <cell r="F39">
            <v>5</v>
          </cell>
          <cell r="G39">
            <v>2</v>
          </cell>
          <cell r="H39">
            <v>0</v>
          </cell>
          <cell r="I39">
            <v>1</v>
          </cell>
          <cell r="S39">
            <v>0</v>
          </cell>
          <cell r="U39">
            <v>4</v>
          </cell>
        </row>
        <row r="45">
          <cell r="E45">
            <v>0</v>
          </cell>
          <cell r="G45">
            <v>0</v>
          </cell>
          <cell r="Y45">
            <v>65</v>
          </cell>
        </row>
        <row r="51">
          <cell r="Y51">
            <v>9</v>
          </cell>
        </row>
        <row r="57">
          <cell r="E57">
            <v>230</v>
          </cell>
          <cell r="F57">
            <v>39</v>
          </cell>
          <cell r="G57">
            <v>11</v>
          </cell>
          <cell r="H57">
            <v>3</v>
          </cell>
          <cell r="I57">
            <v>3</v>
          </cell>
          <cell r="L57">
            <v>1</v>
          </cell>
          <cell r="M57">
            <v>2</v>
          </cell>
          <cell r="O57">
            <v>1</v>
          </cell>
          <cell r="P57">
            <v>1</v>
          </cell>
          <cell r="S57">
            <v>0</v>
          </cell>
          <cell r="T57">
            <v>88</v>
          </cell>
          <cell r="U57">
            <v>7</v>
          </cell>
          <cell r="V57">
            <v>4</v>
          </cell>
          <cell r="Y57">
            <v>0</v>
          </cell>
          <cell r="AE57">
            <v>0</v>
          </cell>
        </row>
        <row r="60">
          <cell r="E60">
            <v>7</v>
          </cell>
          <cell r="F60">
            <v>2</v>
          </cell>
          <cell r="G60">
            <v>0</v>
          </cell>
          <cell r="I60">
            <v>0</v>
          </cell>
          <cell r="L60">
            <v>1</v>
          </cell>
          <cell r="O60">
            <v>1</v>
          </cell>
          <cell r="W60">
            <v>0</v>
          </cell>
          <cell r="X60">
            <v>2</v>
          </cell>
          <cell r="Y60">
            <v>16</v>
          </cell>
        </row>
        <row r="69">
          <cell r="E69">
            <v>7131</v>
          </cell>
          <cell r="F69">
            <v>1598</v>
          </cell>
          <cell r="G69">
            <v>770</v>
          </cell>
          <cell r="H69">
            <v>33</v>
          </cell>
          <cell r="I69">
            <v>287</v>
          </cell>
          <cell r="J69">
            <v>1</v>
          </cell>
          <cell r="K69">
            <v>20</v>
          </cell>
          <cell r="L69">
            <v>49</v>
          </cell>
          <cell r="M69">
            <v>68</v>
          </cell>
          <cell r="O69">
            <v>4749</v>
          </cell>
          <cell r="P69">
            <v>27</v>
          </cell>
          <cell r="S69">
            <v>159</v>
          </cell>
          <cell r="T69">
            <v>106</v>
          </cell>
          <cell r="U69">
            <v>27</v>
          </cell>
          <cell r="V69">
            <v>15</v>
          </cell>
          <cell r="W69">
            <v>18</v>
          </cell>
          <cell r="X69">
            <v>66</v>
          </cell>
          <cell r="Y69">
            <v>722</v>
          </cell>
          <cell r="Z69">
            <v>118</v>
          </cell>
          <cell r="AA69">
            <v>1</v>
          </cell>
          <cell r="AB69">
            <v>2</v>
          </cell>
          <cell r="AE69">
            <v>66</v>
          </cell>
          <cell r="AF69">
            <v>7</v>
          </cell>
          <cell r="AH69">
            <v>13</v>
          </cell>
        </row>
      </sheetData>
      <sheetData sheetId="10">
        <row r="15">
          <cell r="E15">
            <v>298</v>
          </cell>
          <cell r="F15">
            <v>285</v>
          </cell>
          <cell r="G15">
            <v>95</v>
          </cell>
          <cell r="H15">
            <v>1</v>
          </cell>
          <cell r="I15">
            <v>1</v>
          </cell>
          <cell r="K15">
            <v>76</v>
          </cell>
          <cell r="L15">
            <v>20</v>
          </cell>
          <cell r="M15">
            <v>881</v>
          </cell>
          <cell r="O15">
            <v>38114</v>
          </cell>
          <cell r="P15">
            <v>20</v>
          </cell>
          <cell r="S15">
            <v>13</v>
          </cell>
          <cell r="T15">
            <v>1</v>
          </cell>
          <cell r="U15">
            <v>40</v>
          </cell>
          <cell r="V15">
            <v>11</v>
          </cell>
          <cell r="W15">
            <v>23</v>
          </cell>
          <cell r="X15">
            <v>23</v>
          </cell>
          <cell r="Y15">
            <v>125</v>
          </cell>
          <cell r="AE15">
            <v>175</v>
          </cell>
          <cell r="AF15">
            <v>1</v>
          </cell>
          <cell r="AH15">
            <v>376</v>
          </cell>
        </row>
        <row r="18">
          <cell r="E18">
            <v>3</v>
          </cell>
          <cell r="G18">
            <v>0</v>
          </cell>
          <cell r="H18">
            <v>0</v>
          </cell>
          <cell r="I18">
            <v>0</v>
          </cell>
          <cell r="M18">
            <v>2</v>
          </cell>
          <cell r="O18">
            <v>24</v>
          </cell>
          <cell r="P18">
            <v>1</v>
          </cell>
          <cell r="S18">
            <v>3</v>
          </cell>
          <cell r="T18">
            <v>30</v>
          </cell>
          <cell r="U18">
            <v>1</v>
          </cell>
          <cell r="V18">
            <v>5</v>
          </cell>
          <cell r="X18">
            <v>51</v>
          </cell>
          <cell r="Y18">
            <v>1</v>
          </cell>
          <cell r="Z18">
            <v>61</v>
          </cell>
          <cell r="AF18">
            <v>4</v>
          </cell>
        </row>
        <row r="21">
          <cell r="E21">
            <v>0</v>
          </cell>
          <cell r="G21">
            <v>0</v>
          </cell>
          <cell r="S21">
            <v>1</v>
          </cell>
          <cell r="T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</row>
        <row r="24">
          <cell r="E24">
            <v>9</v>
          </cell>
          <cell r="F24">
            <v>3</v>
          </cell>
          <cell r="G24">
            <v>6</v>
          </cell>
          <cell r="I24">
            <v>2</v>
          </cell>
          <cell r="L24">
            <v>1</v>
          </cell>
          <cell r="M24">
            <v>7</v>
          </cell>
          <cell r="O24">
            <v>1</v>
          </cell>
          <cell r="P24">
            <v>1</v>
          </cell>
          <cell r="S24">
            <v>1</v>
          </cell>
          <cell r="T24">
            <v>8</v>
          </cell>
          <cell r="U24">
            <v>22</v>
          </cell>
          <cell r="V24">
            <v>5</v>
          </cell>
          <cell r="W24">
            <v>18</v>
          </cell>
          <cell r="X24">
            <v>1</v>
          </cell>
          <cell r="Y24">
            <v>153</v>
          </cell>
          <cell r="AH24">
            <v>14</v>
          </cell>
        </row>
        <row r="27">
          <cell r="I27">
            <v>0</v>
          </cell>
          <cell r="T27">
            <v>4</v>
          </cell>
          <cell r="U27">
            <v>2</v>
          </cell>
          <cell r="V27">
            <v>0</v>
          </cell>
          <cell r="W27">
            <v>4</v>
          </cell>
          <cell r="AF27">
            <v>0</v>
          </cell>
        </row>
        <row r="33">
          <cell r="E33">
            <v>1446</v>
          </cell>
          <cell r="F33">
            <v>490</v>
          </cell>
          <cell r="G33">
            <v>185</v>
          </cell>
          <cell r="H33">
            <v>3</v>
          </cell>
          <cell r="I33">
            <v>76</v>
          </cell>
          <cell r="J33">
            <v>6</v>
          </cell>
          <cell r="L33">
            <v>14</v>
          </cell>
          <cell r="M33">
            <v>7</v>
          </cell>
          <cell r="O33">
            <v>40</v>
          </cell>
          <cell r="P33">
            <v>13</v>
          </cell>
          <cell r="S33">
            <v>131</v>
          </cell>
          <cell r="T33">
            <v>3</v>
          </cell>
          <cell r="U33">
            <v>11</v>
          </cell>
          <cell r="V33">
            <v>28</v>
          </cell>
          <cell r="W33">
            <v>0</v>
          </cell>
          <cell r="Y33">
            <v>1</v>
          </cell>
          <cell r="AF33">
            <v>2</v>
          </cell>
          <cell r="AH33">
            <v>14</v>
          </cell>
        </row>
        <row r="39">
          <cell r="E39">
            <v>14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L39">
            <v>0</v>
          </cell>
          <cell r="O39">
            <v>0</v>
          </cell>
          <cell r="P39">
            <v>0</v>
          </cell>
          <cell r="U39">
            <v>1</v>
          </cell>
        </row>
        <row r="45">
          <cell r="Y45">
            <v>64</v>
          </cell>
          <cell r="AB45">
            <v>0</v>
          </cell>
        </row>
        <row r="51">
          <cell r="E51">
            <v>2</v>
          </cell>
          <cell r="I51">
            <v>0</v>
          </cell>
          <cell r="L51">
            <v>0</v>
          </cell>
          <cell r="Y51">
            <v>42</v>
          </cell>
          <cell r="AB51">
            <v>2</v>
          </cell>
        </row>
        <row r="57">
          <cell r="E57">
            <v>21</v>
          </cell>
          <cell r="F57">
            <v>3</v>
          </cell>
          <cell r="G57">
            <v>1</v>
          </cell>
          <cell r="I57">
            <v>1</v>
          </cell>
          <cell r="O57">
            <v>1</v>
          </cell>
          <cell r="P57">
            <v>0</v>
          </cell>
          <cell r="S57">
            <v>0</v>
          </cell>
          <cell r="T57">
            <v>0</v>
          </cell>
          <cell r="U57">
            <v>6</v>
          </cell>
          <cell r="V57">
            <v>11</v>
          </cell>
          <cell r="X57">
            <v>9</v>
          </cell>
          <cell r="Y57">
            <v>0</v>
          </cell>
        </row>
        <row r="60">
          <cell r="E60">
            <v>1</v>
          </cell>
          <cell r="F60">
            <v>0</v>
          </cell>
          <cell r="G60">
            <v>0</v>
          </cell>
          <cell r="P60">
            <v>0</v>
          </cell>
          <cell r="S60">
            <v>0</v>
          </cell>
          <cell r="U60">
            <v>0</v>
          </cell>
          <cell r="V60">
            <v>0</v>
          </cell>
          <cell r="AH60">
            <v>1</v>
          </cell>
        </row>
        <row r="69">
          <cell r="E69">
            <v>1794</v>
          </cell>
          <cell r="F69">
            <v>783</v>
          </cell>
          <cell r="G69">
            <v>288</v>
          </cell>
          <cell r="H69">
            <v>4</v>
          </cell>
          <cell r="I69">
            <v>81</v>
          </cell>
          <cell r="J69">
            <v>6</v>
          </cell>
          <cell r="K69">
            <v>76</v>
          </cell>
          <cell r="L69">
            <v>34</v>
          </cell>
          <cell r="M69">
            <v>897</v>
          </cell>
          <cell r="O69">
            <v>38165</v>
          </cell>
          <cell r="P69">
            <v>36</v>
          </cell>
          <cell r="S69">
            <v>149</v>
          </cell>
          <cell r="T69">
            <v>46</v>
          </cell>
          <cell r="U69">
            <v>83</v>
          </cell>
          <cell r="V69">
            <v>60</v>
          </cell>
          <cell r="W69">
            <v>45</v>
          </cell>
          <cell r="X69">
            <v>85</v>
          </cell>
          <cell r="Y69">
            <v>386</v>
          </cell>
          <cell r="Z69">
            <v>61</v>
          </cell>
          <cell r="AB69">
            <v>2</v>
          </cell>
          <cell r="AE69">
            <v>175</v>
          </cell>
          <cell r="AF69">
            <v>7</v>
          </cell>
          <cell r="AH69">
            <v>406</v>
          </cell>
        </row>
      </sheetData>
      <sheetData sheetId="11">
        <row r="15">
          <cell r="E15">
            <v>386</v>
          </cell>
          <cell r="F15">
            <v>56</v>
          </cell>
          <cell r="G15">
            <v>37</v>
          </cell>
          <cell r="H15">
            <v>0</v>
          </cell>
          <cell r="I15">
            <v>12</v>
          </cell>
          <cell r="J15">
            <v>2</v>
          </cell>
          <cell r="L15">
            <v>2</v>
          </cell>
          <cell r="M15">
            <v>12</v>
          </cell>
          <cell r="O15">
            <v>2180</v>
          </cell>
          <cell r="P15">
            <v>32</v>
          </cell>
          <cell r="S15">
            <v>0</v>
          </cell>
          <cell r="T15">
            <v>1</v>
          </cell>
          <cell r="U15">
            <v>0</v>
          </cell>
          <cell r="V15">
            <v>1</v>
          </cell>
          <cell r="W15">
            <v>1</v>
          </cell>
          <cell r="X15">
            <v>0</v>
          </cell>
          <cell r="Y15">
            <v>43</v>
          </cell>
          <cell r="Z15">
            <v>2</v>
          </cell>
          <cell r="AE15">
            <v>21</v>
          </cell>
          <cell r="AF15">
            <v>0</v>
          </cell>
          <cell r="AH15">
            <v>1</v>
          </cell>
        </row>
        <row r="18">
          <cell r="E18">
            <v>18</v>
          </cell>
          <cell r="F18">
            <v>2</v>
          </cell>
          <cell r="G18">
            <v>2</v>
          </cell>
          <cell r="H18">
            <v>0</v>
          </cell>
          <cell r="I18">
            <v>0</v>
          </cell>
          <cell r="L18">
            <v>4</v>
          </cell>
          <cell r="M18">
            <v>10</v>
          </cell>
          <cell r="O18">
            <v>129</v>
          </cell>
          <cell r="P18">
            <v>16</v>
          </cell>
          <cell r="S18">
            <v>1</v>
          </cell>
          <cell r="T18">
            <v>278</v>
          </cell>
          <cell r="U18">
            <v>4</v>
          </cell>
          <cell r="V18">
            <v>12</v>
          </cell>
          <cell r="W18">
            <v>2</v>
          </cell>
          <cell r="X18">
            <v>0</v>
          </cell>
          <cell r="Y18">
            <v>15</v>
          </cell>
          <cell r="Z18">
            <v>28</v>
          </cell>
          <cell r="AE18">
            <v>0</v>
          </cell>
          <cell r="AF18">
            <v>18</v>
          </cell>
          <cell r="AH18">
            <v>53</v>
          </cell>
        </row>
        <row r="21">
          <cell r="E21">
            <v>165</v>
          </cell>
          <cell r="F21">
            <v>1</v>
          </cell>
          <cell r="G21">
            <v>5</v>
          </cell>
          <cell r="I21">
            <v>2</v>
          </cell>
          <cell r="L21">
            <v>0</v>
          </cell>
          <cell r="P21">
            <v>0</v>
          </cell>
          <cell r="T21">
            <v>1</v>
          </cell>
          <cell r="W21">
            <v>0</v>
          </cell>
          <cell r="Y21">
            <v>0</v>
          </cell>
          <cell r="Z21">
            <v>0</v>
          </cell>
        </row>
        <row r="24">
          <cell r="E24">
            <v>44</v>
          </cell>
          <cell r="F24">
            <v>2</v>
          </cell>
          <cell r="G24">
            <v>14</v>
          </cell>
          <cell r="H24">
            <v>0</v>
          </cell>
          <cell r="I24">
            <v>6</v>
          </cell>
          <cell r="L24">
            <v>19</v>
          </cell>
          <cell r="M24">
            <v>19</v>
          </cell>
          <cell r="O24">
            <v>14</v>
          </cell>
          <cell r="P24">
            <v>7</v>
          </cell>
          <cell r="S24">
            <v>1</v>
          </cell>
          <cell r="T24">
            <v>0</v>
          </cell>
          <cell r="U24">
            <v>9</v>
          </cell>
          <cell r="V24">
            <v>1</v>
          </cell>
          <cell r="W24">
            <v>14</v>
          </cell>
          <cell r="X24">
            <v>12</v>
          </cell>
          <cell r="Y24">
            <v>232</v>
          </cell>
          <cell r="Z24">
            <v>0</v>
          </cell>
          <cell r="AB24">
            <v>0</v>
          </cell>
          <cell r="AF24">
            <v>1</v>
          </cell>
          <cell r="AH24">
            <v>0</v>
          </cell>
        </row>
        <row r="27">
          <cell r="I27">
            <v>0</v>
          </cell>
          <cell r="M27">
            <v>0</v>
          </cell>
          <cell r="U27">
            <v>0</v>
          </cell>
          <cell r="V27">
            <v>0</v>
          </cell>
        </row>
        <row r="33">
          <cell r="E33">
            <v>5392</v>
          </cell>
          <cell r="F33">
            <v>236</v>
          </cell>
          <cell r="G33">
            <v>305</v>
          </cell>
          <cell r="H33">
            <v>13</v>
          </cell>
          <cell r="I33">
            <v>193</v>
          </cell>
          <cell r="L33">
            <v>7</v>
          </cell>
          <cell r="M33">
            <v>42</v>
          </cell>
          <cell r="O33">
            <v>120</v>
          </cell>
          <cell r="P33">
            <v>43</v>
          </cell>
          <cell r="S33">
            <v>79</v>
          </cell>
          <cell r="T33">
            <v>4</v>
          </cell>
          <cell r="U33">
            <v>9</v>
          </cell>
          <cell r="V33">
            <v>5</v>
          </cell>
          <cell r="W33">
            <v>0</v>
          </cell>
          <cell r="Y33">
            <v>2</v>
          </cell>
          <cell r="Z33">
            <v>0</v>
          </cell>
          <cell r="AE33">
            <v>0</v>
          </cell>
          <cell r="AF33">
            <v>3</v>
          </cell>
        </row>
        <row r="36">
          <cell r="E36">
            <v>162</v>
          </cell>
          <cell r="F36">
            <v>0</v>
          </cell>
          <cell r="G36">
            <v>1</v>
          </cell>
          <cell r="I36">
            <v>1</v>
          </cell>
          <cell r="L36">
            <v>0</v>
          </cell>
          <cell r="M36">
            <v>0</v>
          </cell>
          <cell r="O36">
            <v>4</v>
          </cell>
          <cell r="P36">
            <v>1</v>
          </cell>
          <cell r="S36">
            <v>1</v>
          </cell>
          <cell r="U36">
            <v>0</v>
          </cell>
          <cell r="Y36">
            <v>0</v>
          </cell>
        </row>
        <row r="39">
          <cell r="E39">
            <v>4</v>
          </cell>
          <cell r="F39">
            <v>0</v>
          </cell>
          <cell r="G39">
            <v>1</v>
          </cell>
          <cell r="I39">
            <v>1</v>
          </cell>
          <cell r="M39">
            <v>0</v>
          </cell>
          <cell r="U39">
            <v>4</v>
          </cell>
          <cell r="V39">
            <v>1</v>
          </cell>
        </row>
        <row r="45">
          <cell r="E45">
            <v>0</v>
          </cell>
          <cell r="G45">
            <v>0</v>
          </cell>
          <cell r="I45">
            <v>0</v>
          </cell>
          <cell r="U45">
            <v>0</v>
          </cell>
          <cell r="Y45">
            <v>49</v>
          </cell>
          <cell r="AB45">
            <v>0</v>
          </cell>
        </row>
        <row r="51">
          <cell r="G51">
            <v>0</v>
          </cell>
          <cell r="M51">
            <v>0</v>
          </cell>
          <cell r="Y51">
            <v>17</v>
          </cell>
        </row>
        <row r="57">
          <cell r="E57">
            <v>319</v>
          </cell>
          <cell r="F57">
            <v>4</v>
          </cell>
          <cell r="G57">
            <v>7</v>
          </cell>
          <cell r="I57">
            <v>3</v>
          </cell>
          <cell r="L57">
            <v>1</v>
          </cell>
          <cell r="M57">
            <v>1</v>
          </cell>
          <cell r="O57">
            <v>4</v>
          </cell>
          <cell r="P57">
            <v>3</v>
          </cell>
          <cell r="S57">
            <v>1</v>
          </cell>
          <cell r="T57">
            <v>10</v>
          </cell>
          <cell r="U57">
            <v>2</v>
          </cell>
          <cell r="V57">
            <v>0</v>
          </cell>
          <cell r="X57">
            <v>12</v>
          </cell>
          <cell r="Y57">
            <v>4</v>
          </cell>
          <cell r="AH57">
            <v>1</v>
          </cell>
        </row>
        <row r="60">
          <cell r="G60">
            <v>0</v>
          </cell>
          <cell r="I60">
            <v>0</v>
          </cell>
        </row>
        <row r="69">
          <cell r="E69">
            <v>6500</v>
          </cell>
          <cell r="F69">
            <v>303</v>
          </cell>
          <cell r="G69">
            <v>372</v>
          </cell>
          <cell r="H69">
            <v>14</v>
          </cell>
          <cell r="I69">
            <v>219</v>
          </cell>
          <cell r="J69">
            <v>2</v>
          </cell>
          <cell r="L69">
            <v>34</v>
          </cell>
          <cell r="M69">
            <v>84</v>
          </cell>
          <cell r="O69">
            <v>2456</v>
          </cell>
          <cell r="P69">
            <v>103</v>
          </cell>
          <cell r="S69">
            <v>80</v>
          </cell>
          <cell r="T69">
            <v>295</v>
          </cell>
          <cell r="U69">
            <v>30</v>
          </cell>
          <cell r="V69">
            <v>21</v>
          </cell>
          <cell r="W69">
            <v>17</v>
          </cell>
          <cell r="X69">
            <v>24</v>
          </cell>
          <cell r="Y69">
            <v>364</v>
          </cell>
          <cell r="Z69">
            <v>31</v>
          </cell>
          <cell r="AB69">
            <v>0</v>
          </cell>
          <cell r="AE69">
            <v>21</v>
          </cell>
          <cell r="AF69">
            <v>21</v>
          </cell>
          <cell r="AH69">
            <v>55</v>
          </cell>
        </row>
      </sheetData>
      <sheetData sheetId="12">
        <row r="11">
          <cell r="G11">
            <v>8</v>
          </cell>
          <cell r="H11">
            <v>9</v>
          </cell>
          <cell r="I11">
            <v>2</v>
          </cell>
          <cell r="J11">
            <v>2</v>
          </cell>
          <cell r="K11">
            <v>0</v>
          </cell>
          <cell r="P11">
            <v>8</v>
          </cell>
          <cell r="Q11">
            <v>3</v>
          </cell>
          <cell r="X11">
            <v>9</v>
          </cell>
          <cell r="Y11">
            <v>1</v>
          </cell>
          <cell r="Z11">
            <v>0</v>
          </cell>
          <cell r="AG11">
            <v>12</v>
          </cell>
          <cell r="AJ11">
            <v>358</v>
          </cell>
        </row>
        <row r="12">
          <cell r="H12">
            <v>0</v>
          </cell>
          <cell r="J12">
            <v>1</v>
          </cell>
          <cell r="X12">
            <v>0</v>
          </cell>
          <cell r="Y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Y13">
            <v>0</v>
          </cell>
        </row>
        <row r="14">
          <cell r="F14">
            <v>4</v>
          </cell>
          <cell r="G14">
            <v>7</v>
          </cell>
          <cell r="H14">
            <v>31</v>
          </cell>
          <cell r="I14">
            <v>12</v>
          </cell>
          <cell r="J14">
            <v>44</v>
          </cell>
          <cell r="K14">
            <v>16</v>
          </cell>
          <cell r="P14">
            <v>0</v>
          </cell>
          <cell r="Q14">
            <v>1</v>
          </cell>
          <cell r="R14">
            <v>1</v>
          </cell>
          <cell r="W14">
            <v>0</v>
          </cell>
          <cell r="X14">
            <v>12</v>
          </cell>
          <cell r="Y14">
            <v>20</v>
          </cell>
          <cell r="Z14">
            <v>1</v>
          </cell>
          <cell r="AB14">
            <v>13</v>
          </cell>
          <cell r="AF14">
            <v>36</v>
          </cell>
          <cell r="AG14">
            <v>20</v>
          </cell>
          <cell r="AH14">
            <v>4</v>
          </cell>
          <cell r="AJ14">
            <v>1</v>
          </cell>
        </row>
        <row r="15">
          <cell r="G15">
            <v>13</v>
          </cell>
          <cell r="H15">
            <v>62</v>
          </cell>
          <cell r="I15">
            <v>14</v>
          </cell>
          <cell r="J15">
            <v>11</v>
          </cell>
          <cell r="K15">
            <v>6</v>
          </cell>
          <cell r="Q15">
            <v>3</v>
          </cell>
          <cell r="X15">
            <v>3</v>
          </cell>
          <cell r="Y15">
            <v>2</v>
          </cell>
          <cell r="Z15">
            <v>0</v>
          </cell>
          <cell r="AB15">
            <v>1</v>
          </cell>
          <cell r="AG15">
            <v>0</v>
          </cell>
        </row>
        <row r="17">
          <cell r="F17">
            <v>2</v>
          </cell>
          <cell r="G17">
            <v>14</v>
          </cell>
          <cell r="H17">
            <v>29</v>
          </cell>
          <cell r="I17">
            <v>26</v>
          </cell>
          <cell r="J17">
            <v>83</v>
          </cell>
          <cell r="K17">
            <v>41</v>
          </cell>
          <cell r="Q17">
            <v>3</v>
          </cell>
          <cell r="R17">
            <v>1</v>
          </cell>
          <cell r="W17">
            <v>0</v>
          </cell>
          <cell r="X17">
            <v>20</v>
          </cell>
          <cell r="Y17">
            <v>15</v>
          </cell>
          <cell r="Z17">
            <v>2</v>
          </cell>
          <cell r="AB17">
            <v>1</v>
          </cell>
          <cell r="AG17">
            <v>14</v>
          </cell>
          <cell r="AH17">
            <v>2</v>
          </cell>
          <cell r="AJ17">
            <v>0</v>
          </cell>
        </row>
        <row r="19">
          <cell r="H19">
            <v>0</v>
          </cell>
          <cell r="K19">
            <v>0</v>
          </cell>
          <cell r="X19">
            <v>0</v>
          </cell>
        </row>
        <row r="21">
          <cell r="H21">
            <v>0</v>
          </cell>
          <cell r="K21">
            <v>0</v>
          </cell>
          <cell r="X21">
            <v>0</v>
          </cell>
        </row>
        <row r="25">
          <cell r="F25">
            <v>0</v>
          </cell>
          <cell r="G25">
            <v>3</v>
          </cell>
          <cell r="H25">
            <v>18</v>
          </cell>
          <cell r="I25">
            <v>8</v>
          </cell>
          <cell r="J25">
            <v>9</v>
          </cell>
          <cell r="K25">
            <v>1</v>
          </cell>
          <cell r="P25">
            <v>2</v>
          </cell>
          <cell r="Q25">
            <v>1</v>
          </cell>
          <cell r="R25">
            <v>0</v>
          </cell>
          <cell r="X25">
            <v>6</v>
          </cell>
          <cell r="Y25">
            <v>4</v>
          </cell>
          <cell r="AG25">
            <v>0</v>
          </cell>
          <cell r="AH25">
            <v>0</v>
          </cell>
        </row>
        <row r="26">
          <cell r="H26">
            <v>0</v>
          </cell>
        </row>
      </sheetData>
      <sheetData sheetId="13">
        <row r="11">
          <cell r="E11">
            <v>1</v>
          </cell>
          <cell r="F11">
            <v>22</v>
          </cell>
          <cell r="G11">
            <v>66</v>
          </cell>
          <cell r="H11">
            <v>195</v>
          </cell>
          <cell r="I11">
            <v>124</v>
          </cell>
          <cell r="J11">
            <v>78</v>
          </cell>
          <cell r="K11">
            <v>21</v>
          </cell>
          <cell r="P11">
            <v>15</v>
          </cell>
          <cell r="Q11">
            <v>51</v>
          </cell>
          <cell r="R11">
            <v>14</v>
          </cell>
          <cell r="S11">
            <v>3</v>
          </cell>
          <cell r="W11">
            <v>13</v>
          </cell>
          <cell r="X11">
            <v>86</v>
          </cell>
          <cell r="Y11">
            <v>45</v>
          </cell>
          <cell r="Z11">
            <v>8</v>
          </cell>
          <cell r="AB11">
            <v>254</v>
          </cell>
          <cell r="AF11">
            <v>3</v>
          </cell>
          <cell r="AG11">
            <v>18</v>
          </cell>
          <cell r="AH11">
            <v>9</v>
          </cell>
          <cell r="AI11">
            <v>27</v>
          </cell>
          <cell r="AJ11">
            <v>13945</v>
          </cell>
        </row>
        <row r="12">
          <cell r="F12">
            <v>0</v>
          </cell>
          <cell r="G12">
            <v>3</v>
          </cell>
          <cell r="H12">
            <v>5</v>
          </cell>
          <cell r="I12">
            <v>1</v>
          </cell>
          <cell r="J12">
            <v>3</v>
          </cell>
          <cell r="K12">
            <v>2</v>
          </cell>
          <cell r="P12">
            <v>1</v>
          </cell>
          <cell r="Q12">
            <v>1</v>
          </cell>
          <cell r="W12">
            <v>1</v>
          </cell>
          <cell r="X12">
            <v>2</v>
          </cell>
          <cell r="Y12">
            <v>3</v>
          </cell>
          <cell r="Z12">
            <v>6</v>
          </cell>
          <cell r="AB12">
            <v>0</v>
          </cell>
          <cell r="AG12">
            <v>1</v>
          </cell>
          <cell r="AH12">
            <v>3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Q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</row>
        <row r="14">
          <cell r="E14">
            <v>0</v>
          </cell>
          <cell r="F14">
            <v>6</v>
          </cell>
          <cell r="G14">
            <v>34</v>
          </cell>
          <cell r="H14">
            <v>50</v>
          </cell>
          <cell r="I14">
            <v>27</v>
          </cell>
          <cell r="J14">
            <v>42</v>
          </cell>
          <cell r="K14">
            <v>11</v>
          </cell>
          <cell r="P14">
            <v>7</v>
          </cell>
          <cell r="Q14">
            <v>40</v>
          </cell>
          <cell r="R14">
            <v>6</v>
          </cell>
          <cell r="S14">
            <v>1</v>
          </cell>
          <cell r="V14">
            <v>1</v>
          </cell>
          <cell r="W14">
            <v>11</v>
          </cell>
          <cell r="X14">
            <v>33</v>
          </cell>
          <cell r="Y14">
            <v>11</v>
          </cell>
          <cell r="Z14">
            <v>7</v>
          </cell>
          <cell r="AB14">
            <v>16</v>
          </cell>
          <cell r="AF14">
            <v>0</v>
          </cell>
          <cell r="AG14">
            <v>14</v>
          </cell>
          <cell r="AI14">
            <v>0</v>
          </cell>
          <cell r="AJ14">
            <v>6</v>
          </cell>
        </row>
        <row r="17">
          <cell r="E17">
            <v>20</v>
          </cell>
          <cell r="F17">
            <v>679</v>
          </cell>
          <cell r="G17">
            <v>1319</v>
          </cell>
          <cell r="H17">
            <v>2260</v>
          </cell>
          <cell r="I17">
            <v>1717</v>
          </cell>
          <cell r="J17">
            <v>1554</v>
          </cell>
          <cell r="K17">
            <v>383</v>
          </cell>
          <cell r="O17">
            <v>2</v>
          </cell>
          <cell r="P17">
            <v>247</v>
          </cell>
          <cell r="Q17">
            <v>538</v>
          </cell>
          <cell r="R17">
            <v>90</v>
          </cell>
          <cell r="S17">
            <v>10</v>
          </cell>
          <cell r="W17">
            <v>196</v>
          </cell>
          <cell r="X17">
            <v>505</v>
          </cell>
          <cell r="Y17">
            <v>212</v>
          </cell>
          <cell r="Z17">
            <v>93</v>
          </cell>
          <cell r="AB17">
            <v>50</v>
          </cell>
          <cell r="AF17">
            <v>14</v>
          </cell>
          <cell r="AG17">
            <v>136</v>
          </cell>
          <cell r="AH17">
            <v>44</v>
          </cell>
          <cell r="AI17">
            <v>3</v>
          </cell>
          <cell r="AJ17">
            <v>2</v>
          </cell>
        </row>
        <row r="18">
          <cell r="F18">
            <v>1</v>
          </cell>
          <cell r="H18">
            <v>2</v>
          </cell>
          <cell r="I18">
            <v>1</v>
          </cell>
          <cell r="J18">
            <v>1</v>
          </cell>
          <cell r="K18">
            <v>2</v>
          </cell>
          <cell r="R18">
            <v>3</v>
          </cell>
          <cell r="X18">
            <v>0</v>
          </cell>
          <cell r="Y18">
            <v>0</v>
          </cell>
          <cell r="AB18">
            <v>0</v>
          </cell>
        </row>
        <row r="19">
          <cell r="W19">
            <v>0</v>
          </cell>
          <cell r="X19">
            <v>1</v>
          </cell>
          <cell r="Y19">
            <v>1</v>
          </cell>
          <cell r="AF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Y21">
            <v>0</v>
          </cell>
          <cell r="AB21">
            <v>0</v>
          </cell>
          <cell r="AF21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W23">
            <v>0</v>
          </cell>
          <cell r="X23">
            <v>0</v>
          </cell>
          <cell r="Y23">
            <v>0</v>
          </cell>
          <cell r="AJ23">
            <v>0</v>
          </cell>
        </row>
        <row r="25">
          <cell r="E25">
            <v>5</v>
          </cell>
          <cell r="F25">
            <v>30</v>
          </cell>
          <cell r="G25">
            <v>44</v>
          </cell>
          <cell r="H25">
            <v>100</v>
          </cell>
          <cell r="I25">
            <v>56</v>
          </cell>
          <cell r="J25">
            <v>68</v>
          </cell>
          <cell r="K25">
            <v>18</v>
          </cell>
          <cell r="P25">
            <v>11</v>
          </cell>
          <cell r="Q25">
            <v>8</v>
          </cell>
          <cell r="R25">
            <v>2</v>
          </cell>
          <cell r="S25">
            <v>3</v>
          </cell>
          <cell r="W25">
            <v>8</v>
          </cell>
          <cell r="X25">
            <v>21</v>
          </cell>
          <cell r="Y25">
            <v>26</v>
          </cell>
          <cell r="Z25">
            <v>10</v>
          </cell>
          <cell r="AB25">
            <v>30</v>
          </cell>
          <cell r="AF25">
            <v>1</v>
          </cell>
          <cell r="AG25">
            <v>3</v>
          </cell>
          <cell r="AH25">
            <v>1</v>
          </cell>
          <cell r="AI25">
            <v>1</v>
          </cell>
        </row>
        <row r="26">
          <cell r="F26">
            <v>0</v>
          </cell>
          <cell r="G26">
            <v>0</v>
          </cell>
          <cell r="H26">
            <v>1</v>
          </cell>
          <cell r="I26">
            <v>1</v>
          </cell>
          <cell r="J26">
            <v>3</v>
          </cell>
          <cell r="K26">
            <v>0</v>
          </cell>
          <cell r="P26">
            <v>0</v>
          </cell>
          <cell r="Q26">
            <v>0</v>
          </cell>
          <cell r="X26">
            <v>0</v>
          </cell>
          <cell r="Y26">
            <v>1</v>
          </cell>
          <cell r="Z26">
            <v>2</v>
          </cell>
          <cell r="AH26">
            <v>1</v>
          </cell>
        </row>
      </sheetData>
      <sheetData sheetId="14">
        <row r="11">
          <cell r="H11">
            <v>9</v>
          </cell>
          <cell r="I11">
            <v>103</v>
          </cell>
          <cell r="J11">
            <v>267</v>
          </cell>
          <cell r="K11">
            <v>65</v>
          </cell>
          <cell r="P11">
            <v>0</v>
          </cell>
          <cell r="Q11">
            <v>74</v>
          </cell>
          <cell r="R11">
            <v>211</v>
          </cell>
          <cell r="S11">
            <v>47</v>
          </cell>
          <cell r="X11">
            <v>11</v>
          </cell>
          <cell r="Y11">
            <v>24</v>
          </cell>
          <cell r="Z11">
            <v>14</v>
          </cell>
          <cell r="AB11">
            <v>499</v>
          </cell>
          <cell r="AG11">
            <v>7</v>
          </cell>
          <cell r="AH11">
            <v>6</v>
          </cell>
          <cell r="AI11">
            <v>9</v>
          </cell>
          <cell r="AJ11">
            <v>19537</v>
          </cell>
        </row>
        <row r="12">
          <cell r="J12">
            <v>2</v>
          </cell>
          <cell r="K12">
            <v>4</v>
          </cell>
          <cell r="AG12">
            <v>0</v>
          </cell>
        </row>
        <row r="14">
          <cell r="H14">
            <v>0</v>
          </cell>
          <cell r="I14">
            <v>2</v>
          </cell>
          <cell r="J14">
            <v>16</v>
          </cell>
          <cell r="K14">
            <v>15</v>
          </cell>
          <cell r="Q14">
            <v>1</v>
          </cell>
          <cell r="R14">
            <v>1</v>
          </cell>
          <cell r="X14">
            <v>3</v>
          </cell>
          <cell r="Y14">
            <v>2</v>
          </cell>
          <cell r="Z14">
            <v>3</v>
          </cell>
          <cell r="AB14">
            <v>2</v>
          </cell>
          <cell r="AF14">
            <v>0</v>
          </cell>
          <cell r="AG14">
            <v>3</v>
          </cell>
          <cell r="AH14">
            <v>1</v>
          </cell>
          <cell r="AI14">
            <v>0</v>
          </cell>
          <cell r="AJ14">
            <v>1</v>
          </cell>
        </row>
        <row r="15">
          <cell r="J15">
            <v>0</v>
          </cell>
          <cell r="Q15">
            <v>0</v>
          </cell>
          <cell r="X15">
            <v>1</v>
          </cell>
          <cell r="Y15">
            <v>2</v>
          </cell>
          <cell r="AB15">
            <v>1</v>
          </cell>
          <cell r="AJ15">
            <v>0</v>
          </cell>
        </row>
        <row r="17">
          <cell r="D17">
            <v>0</v>
          </cell>
          <cell r="G17">
            <v>11</v>
          </cell>
          <cell r="H17">
            <v>403</v>
          </cell>
          <cell r="I17">
            <v>762</v>
          </cell>
          <cell r="J17">
            <v>1527</v>
          </cell>
          <cell r="K17">
            <v>444</v>
          </cell>
          <cell r="P17">
            <v>7</v>
          </cell>
          <cell r="Q17">
            <v>292</v>
          </cell>
          <cell r="R17">
            <v>381</v>
          </cell>
          <cell r="S17">
            <v>54</v>
          </cell>
          <cell r="W17">
            <v>6</v>
          </cell>
          <cell r="X17">
            <v>137</v>
          </cell>
          <cell r="Y17">
            <v>92</v>
          </cell>
          <cell r="Z17">
            <v>32</v>
          </cell>
          <cell r="AB17">
            <v>24</v>
          </cell>
          <cell r="AG17">
            <v>38</v>
          </cell>
          <cell r="AH17">
            <v>27</v>
          </cell>
          <cell r="AI17">
            <v>21</v>
          </cell>
          <cell r="AJ17">
            <v>109</v>
          </cell>
        </row>
        <row r="19">
          <cell r="H19">
            <v>0</v>
          </cell>
          <cell r="J19">
            <v>1</v>
          </cell>
          <cell r="K19">
            <v>0</v>
          </cell>
        </row>
        <row r="21">
          <cell r="I21">
            <v>0</v>
          </cell>
          <cell r="J21">
            <v>0</v>
          </cell>
          <cell r="X21">
            <v>0</v>
          </cell>
        </row>
        <row r="25">
          <cell r="I25">
            <v>0</v>
          </cell>
          <cell r="J25">
            <v>8</v>
          </cell>
          <cell r="K25">
            <v>3</v>
          </cell>
          <cell r="Q25">
            <v>8</v>
          </cell>
          <cell r="R25">
            <v>50</v>
          </cell>
          <cell r="S25">
            <v>16</v>
          </cell>
          <cell r="AB25">
            <v>0</v>
          </cell>
          <cell r="AH25">
            <v>3</v>
          </cell>
          <cell r="AI25">
            <v>1</v>
          </cell>
        </row>
      </sheetData>
      <sheetData sheetId="15">
        <row r="11">
          <cell r="F11">
            <v>5</v>
          </cell>
          <cell r="G11">
            <v>4</v>
          </cell>
          <cell r="H11">
            <v>13</v>
          </cell>
          <cell r="I11">
            <v>11</v>
          </cell>
          <cell r="J11">
            <v>5</v>
          </cell>
          <cell r="K11">
            <v>0</v>
          </cell>
          <cell r="P11">
            <v>10</v>
          </cell>
          <cell r="Q11">
            <v>4</v>
          </cell>
          <cell r="R11">
            <v>1</v>
          </cell>
          <cell r="S11">
            <v>0</v>
          </cell>
          <cell r="W11">
            <v>1</v>
          </cell>
          <cell r="X11">
            <v>3</v>
          </cell>
          <cell r="Y11">
            <v>0</v>
          </cell>
          <cell r="Z11">
            <v>0</v>
          </cell>
          <cell r="AB11">
            <v>2</v>
          </cell>
          <cell r="AG11">
            <v>4</v>
          </cell>
          <cell r="AH11">
            <v>8</v>
          </cell>
          <cell r="AJ11">
            <v>81</v>
          </cell>
        </row>
        <row r="12">
          <cell r="G12">
            <v>1</v>
          </cell>
          <cell r="H12">
            <v>1</v>
          </cell>
          <cell r="I12">
            <v>5</v>
          </cell>
          <cell r="J12">
            <v>3</v>
          </cell>
          <cell r="K12">
            <v>2</v>
          </cell>
          <cell r="P12">
            <v>0</v>
          </cell>
          <cell r="Q12">
            <v>0</v>
          </cell>
          <cell r="X12">
            <v>1</v>
          </cell>
          <cell r="Y12">
            <v>1</v>
          </cell>
          <cell r="Z12">
            <v>0</v>
          </cell>
          <cell r="AG12">
            <v>0</v>
          </cell>
          <cell r="AH12">
            <v>5</v>
          </cell>
        </row>
        <row r="14">
          <cell r="G14">
            <v>7</v>
          </cell>
          <cell r="H14">
            <v>6</v>
          </cell>
          <cell r="I14">
            <v>7</v>
          </cell>
          <cell r="J14">
            <v>2</v>
          </cell>
          <cell r="K14">
            <v>0</v>
          </cell>
          <cell r="P14">
            <v>0</v>
          </cell>
          <cell r="Q14">
            <v>3</v>
          </cell>
          <cell r="R14">
            <v>0</v>
          </cell>
          <cell r="S14">
            <v>0</v>
          </cell>
          <cell r="W14">
            <v>0</v>
          </cell>
          <cell r="X14">
            <v>2</v>
          </cell>
          <cell r="Y14">
            <v>2</v>
          </cell>
          <cell r="Z14">
            <v>0</v>
          </cell>
          <cell r="AB14">
            <v>4</v>
          </cell>
          <cell r="AF14">
            <v>2</v>
          </cell>
          <cell r="AG14">
            <v>1</v>
          </cell>
          <cell r="AH14">
            <v>0</v>
          </cell>
        </row>
        <row r="15">
          <cell r="I15">
            <v>2</v>
          </cell>
          <cell r="J15">
            <v>1</v>
          </cell>
          <cell r="P15">
            <v>0</v>
          </cell>
          <cell r="Y15">
            <v>1</v>
          </cell>
        </row>
        <row r="17">
          <cell r="F17">
            <v>13</v>
          </cell>
          <cell r="G17">
            <v>95</v>
          </cell>
          <cell r="H17">
            <v>277</v>
          </cell>
          <cell r="I17">
            <v>302</v>
          </cell>
          <cell r="J17">
            <v>83</v>
          </cell>
          <cell r="K17">
            <v>2</v>
          </cell>
          <cell r="P17">
            <v>48</v>
          </cell>
          <cell r="Q17">
            <v>65</v>
          </cell>
          <cell r="R17">
            <v>9</v>
          </cell>
          <cell r="S17">
            <v>1</v>
          </cell>
          <cell r="W17">
            <v>10</v>
          </cell>
          <cell r="X17">
            <v>37</v>
          </cell>
          <cell r="Y17">
            <v>12</v>
          </cell>
          <cell r="Z17">
            <v>5</v>
          </cell>
          <cell r="AB17">
            <v>3</v>
          </cell>
          <cell r="AF17">
            <v>1</v>
          </cell>
          <cell r="AG17">
            <v>24</v>
          </cell>
          <cell r="AH17">
            <v>11</v>
          </cell>
          <cell r="AI17">
            <v>1</v>
          </cell>
        </row>
        <row r="25">
          <cell r="F25">
            <v>2</v>
          </cell>
          <cell r="G25">
            <v>1</v>
          </cell>
          <cell r="H25">
            <v>3</v>
          </cell>
          <cell r="I25">
            <v>5</v>
          </cell>
          <cell r="J25">
            <v>3</v>
          </cell>
          <cell r="P25">
            <v>3</v>
          </cell>
          <cell r="Q25">
            <v>2</v>
          </cell>
          <cell r="S25">
            <v>1</v>
          </cell>
          <cell r="W25">
            <v>0</v>
          </cell>
          <cell r="X25">
            <v>0</v>
          </cell>
          <cell r="Y25">
            <v>2</v>
          </cell>
          <cell r="AG25">
            <v>2</v>
          </cell>
        </row>
        <row r="26">
          <cell r="P26">
            <v>0</v>
          </cell>
        </row>
      </sheetData>
      <sheetData sheetId="16">
        <row r="11">
          <cell r="F11">
            <v>3</v>
          </cell>
          <cell r="G11">
            <v>43</v>
          </cell>
          <cell r="H11">
            <v>160</v>
          </cell>
          <cell r="I11">
            <v>292</v>
          </cell>
          <cell r="J11">
            <v>200</v>
          </cell>
          <cell r="K11">
            <v>44</v>
          </cell>
          <cell r="P11">
            <v>62</v>
          </cell>
          <cell r="Q11">
            <v>176</v>
          </cell>
          <cell r="R11">
            <v>28</v>
          </cell>
          <cell r="S11">
            <v>2</v>
          </cell>
          <cell r="W11">
            <v>15</v>
          </cell>
          <cell r="X11">
            <v>51</v>
          </cell>
          <cell r="Y11">
            <v>18</v>
          </cell>
          <cell r="Z11">
            <v>4</v>
          </cell>
          <cell r="AB11">
            <v>33</v>
          </cell>
          <cell r="AF11">
            <v>3</v>
          </cell>
          <cell r="AG11">
            <v>14</v>
          </cell>
          <cell r="AH11">
            <v>3</v>
          </cell>
          <cell r="AI11">
            <v>3</v>
          </cell>
          <cell r="AJ11">
            <v>4464</v>
          </cell>
        </row>
        <row r="12">
          <cell r="H12">
            <v>2</v>
          </cell>
          <cell r="I12">
            <v>5</v>
          </cell>
          <cell r="J12">
            <v>1</v>
          </cell>
          <cell r="W12">
            <v>0</v>
          </cell>
          <cell r="Y12">
            <v>0</v>
          </cell>
          <cell r="AB12">
            <v>0</v>
          </cell>
          <cell r="AG12">
            <v>3</v>
          </cell>
          <cell r="AH12">
            <v>34</v>
          </cell>
          <cell r="AI12">
            <v>3</v>
          </cell>
          <cell r="AJ12">
            <v>22</v>
          </cell>
        </row>
        <row r="13">
          <cell r="G13">
            <v>0</v>
          </cell>
          <cell r="H13">
            <v>0</v>
          </cell>
          <cell r="I13">
            <v>9</v>
          </cell>
          <cell r="J13">
            <v>4</v>
          </cell>
          <cell r="K13">
            <v>0</v>
          </cell>
          <cell r="Q13">
            <v>0</v>
          </cell>
          <cell r="X13">
            <v>0</v>
          </cell>
          <cell r="Y13">
            <v>0</v>
          </cell>
          <cell r="AB13">
            <v>0</v>
          </cell>
        </row>
        <row r="14">
          <cell r="F14">
            <v>0</v>
          </cell>
          <cell r="G14">
            <v>4</v>
          </cell>
          <cell r="H14">
            <v>8</v>
          </cell>
          <cell r="I14">
            <v>35</v>
          </cell>
          <cell r="J14">
            <v>99</v>
          </cell>
          <cell r="K14">
            <v>6</v>
          </cell>
          <cell r="P14">
            <v>3</v>
          </cell>
          <cell r="Q14">
            <v>24</v>
          </cell>
          <cell r="R14">
            <v>1</v>
          </cell>
          <cell r="W14">
            <v>1</v>
          </cell>
          <cell r="X14">
            <v>6</v>
          </cell>
          <cell r="Y14">
            <v>3</v>
          </cell>
          <cell r="Z14">
            <v>1</v>
          </cell>
          <cell r="AB14">
            <v>5</v>
          </cell>
          <cell r="AF14">
            <v>16</v>
          </cell>
          <cell r="AG14">
            <v>4</v>
          </cell>
          <cell r="AH14">
            <v>0</v>
          </cell>
          <cell r="AJ14">
            <v>1</v>
          </cell>
        </row>
        <row r="17">
          <cell r="F17">
            <v>182</v>
          </cell>
          <cell r="G17">
            <v>1000</v>
          </cell>
          <cell r="H17">
            <v>1575</v>
          </cell>
          <cell r="I17">
            <v>1784</v>
          </cell>
          <cell r="J17">
            <v>1173</v>
          </cell>
          <cell r="K17">
            <v>255</v>
          </cell>
          <cell r="P17">
            <v>429</v>
          </cell>
          <cell r="Q17">
            <v>726</v>
          </cell>
          <cell r="R17">
            <v>86</v>
          </cell>
          <cell r="S17">
            <v>15</v>
          </cell>
          <cell r="W17">
            <v>156</v>
          </cell>
          <cell r="X17">
            <v>355</v>
          </cell>
          <cell r="Y17">
            <v>122</v>
          </cell>
          <cell r="Z17">
            <v>21</v>
          </cell>
          <cell r="AB17">
            <v>27</v>
          </cell>
          <cell r="AF17">
            <v>18</v>
          </cell>
          <cell r="AG17">
            <v>110</v>
          </cell>
          <cell r="AH17">
            <v>41</v>
          </cell>
          <cell r="AI17">
            <v>6</v>
          </cell>
          <cell r="AJ17">
            <v>2</v>
          </cell>
        </row>
        <row r="19">
          <cell r="G19">
            <v>2</v>
          </cell>
          <cell r="H19">
            <v>3</v>
          </cell>
          <cell r="I19">
            <v>1</v>
          </cell>
          <cell r="J19">
            <v>1</v>
          </cell>
          <cell r="P19">
            <v>5</v>
          </cell>
          <cell r="R19">
            <v>0</v>
          </cell>
          <cell r="W19">
            <v>1</v>
          </cell>
          <cell r="X19">
            <v>1</v>
          </cell>
          <cell r="Y19">
            <v>0</v>
          </cell>
        </row>
        <row r="21">
          <cell r="H21">
            <v>0</v>
          </cell>
          <cell r="J21">
            <v>0</v>
          </cell>
          <cell r="X21">
            <v>0</v>
          </cell>
        </row>
        <row r="25">
          <cell r="F25">
            <v>0</v>
          </cell>
          <cell r="G25">
            <v>6</v>
          </cell>
          <cell r="H25">
            <v>35</v>
          </cell>
          <cell r="I25">
            <v>117</v>
          </cell>
          <cell r="J25">
            <v>65</v>
          </cell>
          <cell r="K25">
            <v>7</v>
          </cell>
          <cell r="P25">
            <v>19</v>
          </cell>
          <cell r="Q25">
            <v>20</v>
          </cell>
          <cell r="R25">
            <v>1</v>
          </cell>
          <cell r="S25">
            <v>0</v>
          </cell>
          <cell r="W25">
            <v>6</v>
          </cell>
          <cell r="X25">
            <v>3</v>
          </cell>
          <cell r="Y25">
            <v>1</v>
          </cell>
          <cell r="AB25">
            <v>2</v>
          </cell>
          <cell r="AG25">
            <v>0</v>
          </cell>
          <cell r="AH25">
            <v>1</v>
          </cell>
        </row>
        <row r="26">
          <cell r="I26">
            <v>4</v>
          </cell>
          <cell r="J26">
            <v>3</v>
          </cell>
          <cell r="P26">
            <v>1</v>
          </cell>
          <cell r="Q26">
            <v>0</v>
          </cell>
          <cell r="X26">
            <v>0</v>
          </cell>
          <cell r="AJ26">
            <v>1</v>
          </cell>
        </row>
      </sheetData>
      <sheetData sheetId="17">
        <row r="11">
          <cell r="F11">
            <v>2</v>
          </cell>
          <cell r="G11">
            <v>1</v>
          </cell>
          <cell r="H11">
            <v>19</v>
          </cell>
          <cell r="I11">
            <v>19</v>
          </cell>
          <cell r="J11">
            <v>155</v>
          </cell>
          <cell r="K11">
            <v>102</v>
          </cell>
          <cell r="Q11">
            <v>211</v>
          </cell>
          <cell r="R11">
            <v>73</v>
          </cell>
          <cell r="S11">
            <v>2</v>
          </cell>
          <cell r="X11">
            <v>27</v>
          </cell>
          <cell r="Y11">
            <v>43</v>
          </cell>
          <cell r="Z11">
            <v>25</v>
          </cell>
          <cell r="AB11">
            <v>881</v>
          </cell>
          <cell r="AG11">
            <v>9</v>
          </cell>
          <cell r="AH11">
            <v>6</v>
          </cell>
          <cell r="AI11">
            <v>18</v>
          </cell>
          <cell r="AJ11">
            <v>38077</v>
          </cell>
        </row>
        <row r="12">
          <cell r="J12">
            <v>1</v>
          </cell>
          <cell r="K12">
            <v>1</v>
          </cell>
          <cell r="Y12">
            <v>0</v>
          </cell>
          <cell r="AB12">
            <v>2</v>
          </cell>
          <cell r="AH12">
            <v>9</v>
          </cell>
          <cell r="AI12">
            <v>15</v>
          </cell>
        </row>
        <row r="13">
          <cell r="G13">
            <v>0</v>
          </cell>
          <cell r="Y13">
            <v>0</v>
          </cell>
          <cell r="Z13">
            <v>0</v>
          </cell>
        </row>
        <row r="14">
          <cell r="F14">
            <v>0</v>
          </cell>
          <cell r="H14">
            <v>1</v>
          </cell>
          <cell r="I14">
            <v>1</v>
          </cell>
          <cell r="J14">
            <v>4</v>
          </cell>
          <cell r="K14">
            <v>3</v>
          </cell>
          <cell r="Q14">
            <v>2</v>
          </cell>
          <cell r="S14">
            <v>0</v>
          </cell>
          <cell r="X14">
            <v>2</v>
          </cell>
          <cell r="Y14">
            <v>4</v>
          </cell>
          <cell r="Z14">
            <v>0</v>
          </cell>
          <cell r="AB14">
            <v>7</v>
          </cell>
          <cell r="AG14">
            <v>0</v>
          </cell>
          <cell r="AI14">
            <v>1</v>
          </cell>
        </row>
        <row r="17">
          <cell r="F17">
            <v>7</v>
          </cell>
          <cell r="G17">
            <v>39</v>
          </cell>
          <cell r="H17">
            <v>182</v>
          </cell>
          <cell r="I17">
            <v>176</v>
          </cell>
          <cell r="J17">
            <v>709</v>
          </cell>
          <cell r="K17">
            <v>332</v>
          </cell>
          <cell r="P17">
            <v>2</v>
          </cell>
          <cell r="Q17">
            <v>312</v>
          </cell>
          <cell r="R17">
            <v>164</v>
          </cell>
          <cell r="S17">
            <v>11</v>
          </cell>
          <cell r="W17">
            <v>0</v>
          </cell>
          <cell r="X17">
            <v>59</v>
          </cell>
          <cell r="Y17">
            <v>97</v>
          </cell>
          <cell r="Z17">
            <v>29</v>
          </cell>
          <cell r="AB17">
            <v>7</v>
          </cell>
          <cell r="AF17">
            <v>1</v>
          </cell>
          <cell r="AG17">
            <v>23</v>
          </cell>
          <cell r="AH17">
            <v>9</v>
          </cell>
          <cell r="AI17">
            <v>7</v>
          </cell>
          <cell r="AJ17">
            <v>1</v>
          </cell>
        </row>
        <row r="19">
          <cell r="I19">
            <v>2</v>
          </cell>
          <cell r="J19">
            <v>9</v>
          </cell>
          <cell r="K19">
            <v>4</v>
          </cell>
          <cell r="Q19">
            <v>1</v>
          </cell>
          <cell r="Y19">
            <v>1</v>
          </cell>
          <cell r="AG19">
            <v>0</v>
          </cell>
        </row>
        <row r="23">
          <cell r="J23">
            <v>0</v>
          </cell>
          <cell r="K23">
            <v>2</v>
          </cell>
        </row>
        <row r="25">
          <cell r="H25">
            <v>2</v>
          </cell>
          <cell r="I25">
            <v>3</v>
          </cell>
          <cell r="J25">
            <v>10</v>
          </cell>
          <cell r="K25">
            <v>6</v>
          </cell>
          <cell r="Q25">
            <v>1</v>
          </cell>
          <cell r="R25">
            <v>2</v>
          </cell>
          <cell r="X25">
            <v>1</v>
          </cell>
          <cell r="Y25">
            <v>0</v>
          </cell>
          <cell r="AI25">
            <v>1</v>
          </cell>
        </row>
        <row r="26">
          <cell r="J26">
            <v>1</v>
          </cell>
          <cell r="K26">
            <v>0</v>
          </cell>
          <cell r="Q26">
            <v>0</v>
          </cell>
          <cell r="Y26">
            <v>0</v>
          </cell>
        </row>
      </sheetData>
      <sheetData sheetId="18">
        <row r="11">
          <cell r="F11">
            <v>11</v>
          </cell>
          <cell r="G11">
            <v>72</v>
          </cell>
          <cell r="H11">
            <v>117</v>
          </cell>
          <cell r="I11">
            <v>108</v>
          </cell>
          <cell r="J11">
            <v>59</v>
          </cell>
          <cell r="K11">
            <v>19</v>
          </cell>
          <cell r="P11">
            <v>25</v>
          </cell>
          <cell r="Q11">
            <v>25</v>
          </cell>
          <cell r="R11">
            <v>5</v>
          </cell>
          <cell r="S11">
            <v>0</v>
          </cell>
          <cell r="W11">
            <v>8</v>
          </cell>
          <cell r="X11">
            <v>21</v>
          </cell>
          <cell r="Y11">
            <v>7</v>
          </cell>
          <cell r="Z11">
            <v>1</v>
          </cell>
          <cell r="AB11">
            <v>12</v>
          </cell>
          <cell r="AF11">
            <v>6</v>
          </cell>
          <cell r="AG11">
            <v>25</v>
          </cell>
          <cell r="AH11">
            <v>2</v>
          </cell>
          <cell r="AI11">
            <v>1</v>
          </cell>
          <cell r="AJ11">
            <v>2146</v>
          </cell>
        </row>
        <row r="12">
          <cell r="F12">
            <v>1</v>
          </cell>
          <cell r="G12">
            <v>5</v>
          </cell>
          <cell r="H12">
            <v>2</v>
          </cell>
          <cell r="I12">
            <v>0</v>
          </cell>
          <cell r="J12">
            <v>4</v>
          </cell>
          <cell r="K12">
            <v>5</v>
          </cell>
          <cell r="P12">
            <v>2</v>
          </cell>
          <cell r="Q12">
            <v>0</v>
          </cell>
          <cell r="R12">
            <v>0</v>
          </cell>
          <cell r="W12">
            <v>1</v>
          </cell>
          <cell r="X12">
            <v>2</v>
          </cell>
          <cell r="AB12">
            <v>10</v>
          </cell>
          <cell r="AG12">
            <v>1</v>
          </cell>
          <cell r="AH12">
            <v>3</v>
          </cell>
          <cell r="AI12">
            <v>124</v>
          </cell>
          <cell r="AJ12">
            <v>1</v>
          </cell>
        </row>
        <row r="13">
          <cell r="F13">
            <v>0</v>
          </cell>
          <cell r="G13">
            <v>5</v>
          </cell>
          <cell r="H13">
            <v>39</v>
          </cell>
          <cell r="I13">
            <v>68</v>
          </cell>
          <cell r="J13">
            <v>51</v>
          </cell>
          <cell r="K13">
            <v>2</v>
          </cell>
          <cell r="P13">
            <v>1</v>
          </cell>
          <cell r="Q13">
            <v>1</v>
          </cell>
          <cell r="W13">
            <v>4</v>
          </cell>
          <cell r="X13">
            <v>0</v>
          </cell>
          <cell r="Y13">
            <v>0</v>
          </cell>
        </row>
        <row r="14">
          <cell r="F14">
            <v>14</v>
          </cell>
          <cell r="G14">
            <v>11</v>
          </cell>
          <cell r="H14">
            <v>9</v>
          </cell>
          <cell r="I14">
            <v>7</v>
          </cell>
          <cell r="J14">
            <v>2</v>
          </cell>
          <cell r="K14">
            <v>1</v>
          </cell>
          <cell r="O14">
            <v>0</v>
          </cell>
          <cell r="P14">
            <v>1</v>
          </cell>
          <cell r="Q14">
            <v>1</v>
          </cell>
          <cell r="R14">
            <v>0</v>
          </cell>
          <cell r="W14">
            <v>3</v>
          </cell>
          <cell r="X14">
            <v>7</v>
          </cell>
          <cell r="Y14">
            <v>3</v>
          </cell>
          <cell r="Z14">
            <v>0</v>
          </cell>
          <cell r="AB14">
            <v>19</v>
          </cell>
          <cell r="AG14">
            <v>4</v>
          </cell>
          <cell r="AI14">
            <v>1</v>
          </cell>
          <cell r="AJ14">
            <v>9</v>
          </cell>
        </row>
        <row r="15">
          <cell r="AB15">
            <v>0</v>
          </cell>
        </row>
        <row r="17">
          <cell r="E17">
            <v>12</v>
          </cell>
          <cell r="F17">
            <v>1206</v>
          </cell>
          <cell r="G17">
            <v>1739</v>
          </cell>
          <cell r="H17">
            <v>1331</v>
          </cell>
          <cell r="I17">
            <v>686</v>
          </cell>
          <cell r="J17">
            <v>360</v>
          </cell>
          <cell r="K17">
            <v>54</v>
          </cell>
          <cell r="O17">
            <v>0</v>
          </cell>
          <cell r="P17">
            <v>134</v>
          </cell>
          <cell r="Q17">
            <v>84</v>
          </cell>
          <cell r="R17">
            <v>15</v>
          </cell>
          <cell r="S17">
            <v>2</v>
          </cell>
          <cell r="W17">
            <v>154</v>
          </cell>
          <cell r="X17">
            <v>123</v>
          </cell>
          <cell r="Y17">
            <v>24</v>
          </cell>
          <cell r="Z17">
            <v>4</v>
          </cell>
          <cell r="AB17">
            <v>42</v>
          </cell>
          <cell r="AF17">
            <v>22</v>
          </cell>
          <cell r="AG17">
            <v>46</v>
          </cell>
          <cell r="AH17">
            <v>15</v>
          </cell>
          <cell r="AI17">
            <v>10</v>
          </cell>
          <cell r="AJ17">
            <v>28</v>
          </cell>
        </row>
        <row r="18">
          <cell r="F18">
            <v>30</v>
          </cell>
          <cell r="G18">
            <v>49</v>
          </cell>
          <cell r="H18">
            <v>38</v>
          </cell>
          <cell r="I18">
            <v>25</v>
          </cell>
          <cell r="J18">
            <v>17</v>
          </cell>
          <cell r="K18">
            <v>3</v>
          </cell>
          <cell r="P18">
            <v>0</v>
          </cell>
          <cell r="W18">
            <v>1</v>
          </cell>
          <cell r="AB18">
            <v>0</v>
          </cell>
          <cell r="AG18">
            <v>4</v>
          </cell>
        </row>
        <row r="19">
          <cell r="F19">
            <v>1</v>
          </cell>
          <cell r="G19">
            <v>0</v>
          </cell>
          <cell r="H19">
            <v>2</v>
          </cell>
          <cell r="I19">
            <v>0</v>
          </cell>
          <cell r="J19">
            <v>0</v>
          </cell>
          <cell r="K19">
            <v>0</v>
          </cell>
          <cell r="P19">
            <v>0</v>
          </cell>
          <cell r="W19">
            <v>1</v>
          </cell>
          <cell r="X19">
            <v>0</v>
          </cell>
          <cell r="AB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W21">
            <v>0</v>
          </cell>
        </row>
        <row r="23">
          <cell r="W23">
            <v>0</v>
          </cell>
          <cell r="AB23">
            <v>0</v>
          </cell>
        </row>
        <row r="25">
          <cell r="F25">
            <v>73</v>
          </cell>
          <cell r="G25">
            <v>124</v>
          </cell>
          <cell r="H25">
            <v>53</v>
          </cell>
          <cell r="I25">
            <v>52</v>
          </cell>
          <cell r="J25">
            <v>14</v>
          </cell>
          <cell r="K25">
            <v>3</v>
          </cell>
          <cell r="P25">
            <v>3</v>
          </cell>
          <cell r="Q25">
            <v>1</v>
          </cell>
          <cell r="W25">
            <v>4</v>
          </cell>
          <cell r="X25">
            <v>1</v>
          </cell>
          <cell r="Y25">
            <v>1</v>
          </cell>
          <cell r="Z25">
            <v>0</v>
          </cell>
          <cell r="AB25">
            <v>1</v>
          </cell>
          <cell r="AF25">
            <v>0</v>
          </cell>
          <cell r="AH25">
            <v>0</v>
          </cell>
          <cell r="AJ25">
            <v>3</v>
          </cell>
        </row>
        <row r="26">
          <cell r="X26">
            <v>0</v>
          </cell>
        </row>
      </sheetData>
      <sheetData sheetId="19">
        <row r="11">
          <cell r="D11">
            <v>41</v>
          </cell>
          <cell r="E11">
            <v>4</v>
          </cell>
          <cell r="F11">
            <v>6</v>
          </cell>
          <cell r="H11">
            <v>8</v>
          </cell>
          <cell r="I11">
            <v>2</v>
          </cell>
          <cell r="K11">
            <v>5</v>
          </cell>
          <cell r="M11">
            <v>2</v>
          </cell>
          <cell r="N11">
            <v>2</v>
          </cell>
          <cell r="O11">
            <v>20</v>
          </cell>
        </row>
        <row r="14">
          <cell r="D14">
            <v>10</v>
          </cell>
          <cell r="H14">
            <v>5</v>
          </cell>
          <cell r="K14">
            <v>1</v>
          </cell>
          <cell r="L14">
            <v>1</v>
          </cell>
          <cell r="O14">
            <v>3</v>
          </cell>
        </row>
        <row r="17">
          <cell r="D17">
            <v>27</v>
          </cell>
          <cell r="E17">
            <v>82</v>
          </cell>
          <cell r="F17">
            <v>1</v>
          </cell>
          <cell r="H17">
            <v>6</v>
          </cell>
          <cell r="K17">
            <v>2</v>
          </cell>
          <cell r="L17">
            <v>1</v>
          </cell>
          <cell r="M17">
            <v>79</v>
          </cell>
          <cell r="N17">
            <v>7</v>
          </cell>
          <cell r="O17">
            <v>13</v>
          </cell>
        </row>
        <row r="20">
          <cell r="D20">
            <v>508</v>
          </cell>
          <cell r="E20">
            <v>4</v>
          </cell>
          <cell r="F20">
            <v>98</v>
          </cell>
          <cell r="H20">
            <v>99</v>
          </cell>
          <cell r="I20">
            <v>34</v>
          </cell>
          <cell r="J20">
            <v>1</v>
          </cell>
          <cell r="K20">
            <v>7</v>
          </cell>
          <cell r="L20">
            <v>64</v>
          </cell>
          <cell r="M20">
            <v>10</v>
          </cell>
          <cell r="N20">
            <v>3</v>
          </cell>
          <cell r="O20">
            <v>196</v>
          </cell>
        </row>
        <row r="23">
          <cell r="D23">
            <v>113</v>
          </cell>
          <cell r="F23">
            <v>10</v>
          </cell>
          <cell r="H23">
            <v>90</v>
          </cell>
          <cell r="L23">
            <v>8</v>
          </cell>
          <cell r="O23">
            <v>5</v>
          </cell>
        </row>
        <row r="26">
          <cell r="D26">
            <v>1</v>
          </cell>
          <cell r="E26">
            <v>8</v>
          </cell>
          <cell r="H26">
            <v>2</v>
          </cell>
          <cell r="K26">
            <v>2</v>
          </cell>
          <cell r="N26">
            <v>1</v>
          </cell>
          <cell r="O26">
            <v>4</v>
          </cell>
        </row>
        <row r="29">
          <cell r="D29">
            <v>6970</v>
          </cell>
          <cell r="E29">
            <v>1050</v>
          </cell>
          <cell r="F29">
            <v>4210</v>
          </cell>
          <cell r="G29">
            <v>99</v>
          </cell>
          <cell r="H29">
            <v>2293</v>
          </cell>
          <cell r="I29">
            <v>7</v>
          </cell>
          <cell r="J29">
            <v>12</v>
          </cell>
          <cell r="K29">
            <v>30</v>
          </cell>
          <cell r="L29">
            <v>184</v>
          </cell>
          <cell r="M29">
            <v>22</v>
          </cell>
          <cell r="N29">
            <v>35</v>
          </cell>
          <cell r="O29">
            <v>1130</v>
          </cell>
        </row>
        <row r="32">
          <cell r="D32">
            <v>53</v>
          </cell>
          <cell r="E32">
            <v>29</v>
          </cell>
          <cell r="F32">
            <v>52</v>
          </cell>
          <cell r="H32">
            <v>7</v>
          </cell>
          <cell r="K32">
            <v>4</v>
          </cell>
          <cell r="L32">
            <v>3</v>
          </cell>
          <cell r="M32">
            <v>11</v>
          </cell>
          <cell r="O32">
            <v>5</v>
          </cell>
        </row>
        <row r="35">
          <cell r="D35">
            <v>34</v>
          </cell>
          <cell r="E35">
            <v>2</v>
          </cell>
          <cell r="F35">
            <v>7</v>
          </cell>
          <cell r="H35">
            <v>7</v>
          </cell>
          <cell r="I35">
            <v>1</v>
          </cell>
          <cell r="O35">
            <v>21</v>
          </cell>
        </row>
        <row r="41">
          <cell r="D41">
            <v>61</v>
          </cell>
          <cell r="F41">
            <v>1</v>
          </cell>
          <cell r="G41">
            <v>2</v>
          </cell>
          <cell r="H41">
            <v>5</v>
          </cell>
          <cell r="I41">
            <v>19</v>
          </cell>
          <cell r="J41">
            <v>10</v>
          </cell>
          <cell r="K41">
            <v>5</v>
          </cell>
          <cell r="M41">
            <v>1</v>
          </cell>
          <cell r="N41">
            <v>1</v>
          </cell>
          <cell r="O41">
            <v>17</v>
          </cell>
        </row>
        <row r="47">
          <cell r="D47">
            <v>33</v>
          </cell>
          <cell r="H47">
            <v>2</v>
          </cell>
          <cell r="J47">
            <v>10</v>
          </cell>
          <cell r="K47">
            <v>1</v>
          </cell>
          <cell r="L47">
            <v>1</v>
          </cell>
          <cell r="M47">
            <v>4</v>
          </cell>
          <cell r="N47">
            <v>5</v>
          </cell>
          <cell r="O47">
            <v>10</v>
          </cell>
        </row>
        <row r="53">
          <cell r="D53">
            <v>214</v>
          </cell>
          <cell r="E53">
            <v>249</v>
          </cell>
          <cell r="F53">
            <v>52</v>
          </cell>
          <cell r="H53">
            <v>35</v>
          </cell>
          <cell r="J53">
            <v>3</v>
          </cell>
          <cell r="K53">
            <v>25</v>
          </cell>
          <cell r="L53">
            <v>56</v>
          </cell>
          <cell r="M53">
            <v>58</v>
          </cell>
          <cell r="N53">
            <v>58</v>
          </cell>
          <cell r="O53">
            <v>176</v>
          </cell>
        </row>
        <row r="56">
          <cell r="D56">
            <v>17</v>
          </cell>
          <cell r="E56">
            <v>10</v>
          </cell>
          <cell r="F56">
            <v>10</v>
          </cell>
          <cell r="H56">
            <v>2</v>
          </cell>
          <cell r="J56">
            <v>1</v>
          </cell>
          <cell r="K56">
            <v>1</v>
          </cell>
          <cell r="L56">
            <v>2</v>
          </cell>
          <cell r="N56">
            <v>2</v>
          </cell>
          <cell r="O56">
            <v>9</v>
          </cell>
        </row>
      </sheetData>
      <sheetData sheetId="20">
        <row r="12">
          <cell r="D12">
            <v>126</v>
          </cell>
          <cell r="F12">
            <v>17</v>
          </cell>
          <cell r="G12">
            <v>45</v>
          </cell>
          <cell r="H12">
            <v>2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58</v>
          </cell>
        </row>
        <row r="15">
          <cell r="D15">
            <v>54</v>
          </cell>
          <cell r="F15">
            <v>1</v>
          </cell>
          <cell r="G15">
            <v>14</v>
          </cell>
          <cell r="K15">
            <v>1</v>
          </cell>
          <cell r="M15">
            <v>11</v>
          </cell>
          <cell r="O15">
            <v>27</v>
          </cell>
        </row>
        <row r="18">
          <cell r="D18">
            <v>13</v>
          </cell>
          <cell r="E18">
            <v>5</v>
          </cell>
          <cell r="M18">
            <v>15</v>
          </cell>
          <cell r="O18">
            <v>3</v>
          </cell>
        </row>
        <row r="21">
          <cell r="D21">
            <v>155</v>
          </cell>
          <cell r="F21">
            <v>7</v>
          </cell>
          <cell r="G21">
            <v>11</v>
          </cell>
          <cell r="H21">
            <v>1</v>
          </cell>
          <cell r="I21">
            <v>32</v>
          </cell>
          <cell r="J21">
            <v>1</v>
          </cell>
          <cell r="K21">
            <v>7</v>
          </cell>
          <cell r="M21">
            <v>3</v>
          </cell>
          <cell r="O21">
            <v>93</v>
          </cell>
        </row>
        <row r="24">
          <cell r="D24">
            <v>4</v>
          </cell>
          <cell r="G24">
            <v>2</v>
          </cell>
          <cell r="O24">
            <v>2</v>
          </cell>
        </row>
        <row r="30">
          <cell r="D30">
            <v>9866</v>
          </cell>
          <cell r="E30">
            <v>32</v>
          </cell>
          <cell r="F30">
            <v>4304</v>
          </cell>
          <cell r="G30">
            <v>3914</v>
          </cell>
          <cell r="H30">
            <v>277</v>
          </cell>
          <cell r="I30">
            <v>1</v>
          </cell>
          <cell r="J30">
            <v>1</v>
          </cell>
          <cell r="K30">
            <v>3</v>
          </cell>
          <cell r="L30">
            <v>39</v>
          </cell>
          <cell r="M30">
            <v>18</v>
          </cell>
          <cell r="N30">
            <v>19</v>
          </cell>
          <cell r="O30">
            <v>1327</v>
          </cell>
        </row>
        <row r="33">
          <cell r="D33">
            <v>15</v>
          </cell>
          <cell r="F33">
            <v>7</v>
          </cell>
          <cell r="G33">
            <v>2</v>
          </cell>
          <cell r="L33">
            <v>1</v>
          </cell>
          <cell r="M33">
            <v>1</v>
          </cell>
          <cell r="O33">
            <v>4</v>
          </cell>
        </row>
        <row r="36">
          <cell r="D36">
            <v>39</v>
          </cell>
          <cell r="F36">
            <v>7</v>
          </cell>
          <cell r="G36">
            <v>3</v>
          </cell>
          <cell r="I36">
            <v>5</v>
          </cell>
          <cell r="O36">
            <v>24</v>
          </cell>
        </row>
        <row r="54">
          <cell r="D54">
            <v>111</v>
          </cell>
          <cell r="E54">
            <v>15</v>
          </cell>
          <cell r="F54">
            <v>26</v>
          </cell>
          <cell r="G54">
            <v>11</v>
          </cell>
          <cell r="H54">
            <v>7</v>
          </cell>
          <cell r="L54">
            <v>9</v>
          </cell>
          <cell r="M54">
            <v>20</v>
          </cell>
          <cell r="N54">
            <v>6</v>
          </cell>
          <cell r="O54">
            <v>47</v>
          </cell>
        </row>
        <row r="57">
          <cell r="D57">
            <v>3</v>
          </cell>
          <cell r="O57">
            <v>3</v>
          </cell>
        </row>
      </sheetData>
      <sheetData sheetId="21">
        <row r="12">
          <cell r="D12">
            <v>59</v>
          </cell>
          <cell r="F12">
            <v>15</v>
          </cell>
          <cell r="G12">
            <v>37</v>
          </cell>
          <cell r="O12">
            <v>7</v>
          </cell>
        </row>
        <row r="15">
          <cell r="D15">
            <v>13</v>
          </cell>
          <cell r="F15">
            <v>1</v>
          </cell>
          <cell r="G15">
            <v>1</v>
          </cell>
          <cell r="M15">
            <v>5</v>
          </cell>
          <cell r="O15">
            <v>6</v>
          </cell>
        </row>
        <row r="18">
          <cell r="D18">
            <v>5</v>
          </cell>
          <cell r="E18">
            <v>18</v>
          </cell>
          <cell r="M18">
            <v>11</v>
          </cell>
          <cell r="O18">
            <v>12</v>
          </cell>
        </row>
        <row r="21">
          <cell r="D21">
            <v>78</v>
          </cell>
          <cell r="F21">
            <v>4</v>
          </cell>
          <cell r="G21">
            <v>7</v>
          </cell>
          <cell r="I21">
            <v>4</v>
          </cell>
          <cell r="K21">
            <v>4</v>
          </cell>
          <cell r="M21">
            <v>1</v>
          </cell>
          <cell r="O21">
            <v>58</v>
          </cell>
        </row>
        <row r="24">
          <cell r="D24">
            <v>25</v>
          </cell>
          <cell r="F24">
            <v>1</v>
          </cell>
          <cell r="G24">
            <v>3</v>
          </cell>
          <cell r="L24">
            <v>1</v>
          </cell>
          <cell r="M24">
            <v>4</v>
          </cell>
          <cell r="O24">
            <v>16</v>
          </cell>
        </row>
        <row r="30">
          <cell r="D30">
            <v>4796</v>
          </cell>
          <cell r="E30">
            <v>50</v>
          </cell>
          <cell r="F30">
            <v>1291</v>
          </cell>
          <cell r="G30">
            <v>2516</v>
          </cell>
          <cell r="H30">
            <v>38</v>
          </cell>
          <cell r="J30">
            <v>1</v>
          </cell>
          <cell r="L30">
            <v>1</v>
          </cell>
          <cell r="M30">
            <v>9</v>
          </cell>
          <cell r="N30">
            <v>73</v>
          </cell>
          <cell r="O30">
            <v>918</v>
          </cell>
        </row>
        <row r="33">
          <cell r="D33">
            <v>5</v>
          </cell>
          <cell r="L33">
            <v>3</v>
          </cell>
          <cell r="N33">
            <v>1</v>
          </cell>
          <cell r="O33">
            <v>1</v>
          </cell>
        </row>
        <row r="36">
          <cell r="D36">
            <v>27</v>
          </cell>
          <cell r="F36">
            <v>3</v>
          </cell>
          <cell r="G36">
            <v>3</v>
          </cell>
          <cell r="O36">
            <v>21</v>
          </cell>
        </row>
        <row r="42">
          <cell r="D42">
            <v>1</v>
          </cell>
          <cell r="O42">
            <v>1</v>
          </cell>
        </row>
        <row r="54">
          <cell r="D54">
            <v>155</v>
          </cell>
          <cell r="G54">
            <v>1</v>
          </cell>
          <cell r="K54">
            <v>7</v>
          </cell>
          <cell r="L54">
            <v>4</v>
          </cell>
          <cell r="M54">
            <v>23</v>
          </cell>
          <cell r="N54">
            <v>18</v>
          </cell>
          <cell r="O54">
            <v>102</v>
          </cell>
        </row>
      </sheetData>
      <sheetData sheetId="22">
        <row r="11">
          <cell r="D11">
            <v>2</v>
          </cell>
          <cell r="K11">
            <v>1</v>
          </cell>
          <cell r="O11">
            <v>1</v>
          </cell>
        </row>
        <row r="14">
          <cell r="D14">
            <v>1</v>
          </cell>
          <cell r="L14">
            <v>1</v>
          </cell>
        </row>
        <row r="17">
          <cell r="D17">
            <v>5</v>
          </cell>
          <cell r="E17">
            <v>13</v>
          </cell>
          <cell r="F17">
            <v>1</v>
          </cell>
          <cell r="H17">
            <v>3</v>
          </cell>
          <cell r="K17">
            <v>1</v>
          </cell>
          <cell r="M17">
            <v>10</v>
          </cell>
          <cell r="N17">
            <v>1</v>
          </cell>
          <cell r="O17">
            <v>2</v>
          </cell>
        </row>
        <row r="20">
          <cell r="D20">
            <v>91</v>
          </cell>
          <cell r="E20">
            <v>2</v>
          </cell>
          <cell r="F20">
            <v>17</v>
          </cell>
          <cell r="G20">
            <v>1</v>
          </cell>
          <cell r="H20">
            <v>14</v>
          </cell>
          <cell r="I20">
            <v>9</v>
          </cell>
          <cell r="J20">
            <v>4</v>
          </cell>
          <cell r="K20">
            <v>2</v>
          </cell>
          <cell r="L20">
            <v>2</v>
          </cell>
          <cell r="M20">
            <v>3</v>
          </cell>
          <cell r="O20">
            <v>41</v>
          </cell>
        </row>
        <row r="23">
          <cell r="D23">
            <v>1</v>
          </cell>
          <cell r="F23">
            <v>1</v>
          </cell>
        </row>
        <row r="29">
          <cell r="D29">
            <v>1662</v>
          </cell>
          <cell r="E29">
            <v>92</v>
          </cell>
          <cell r="F29">
            <v>804</v>
          </cell>
          <cell r="G29">
            <v>295</v>
          </cell>
          <cell r="H29">
            <v>200</v>
          </cell>
          <cell r="J29">
            <v>1</v>
          </cell>
          <cell r="K29">
            <v>4</v>
          </cell>
          <cell r="L29">
            <v>10</v>
          </cell>
          <cell r="M29">
            <v>6</v>
          </cell>
          <cell r="N29">
            <v>2</v>
          </cell>
          <cell r="O29">
            <v>433</v>
          </cell>
        </row>
        <row r="32">
          <cell r="D32">
            <v>25</v>
          </cell>
          <cell r="F32">
            <v>23</v>
          </cell>
          <cell r="M32">
            <v>1</v>
          </cell>
          <cell r="O32">
            <v>1</v>
          </cell>
        </row>
        <row r="35">
          <cell r="D35">
            <v>9</v>
          </cell>
          <cell r="F35">
            <v>2</v>
          </cell>
          <cell r="H35">
            <v>1</v>
          </cell>
          <cell r="O35">
            <v>6</v>
          </cell>
        </row>
        <row r="53">
          <cell r="D53">
            <v>33</v>
          </cell>
          <cell r="E53">
            <v>59</v>
          </cell>
          <cell r="F53">
            <v>3</v>
          </cell>
          <cell r="G53">
            <v>4</v>
          </cell>
          <cell r="H53">
            <v>1</v>
          </cell>
          <cell r="K53">
            <v>5</v>
          </cell>
          <cell r="L53">
            <v>3</v>
          </cell>
          <cell r="M53">
            <v>16</v>
          </cell>
          <cell r="N53">
            <v>1</v>
          </cell>
          <cell r="O53">
            <v>59</v>
          </cell>
        </row>
        <row r="56">
          <cell r="D56">
            <v>1</v>
          </cell>
          <cell r="O56">
            <v>1</v>
          </cell>
        </row>
      </sheetData>
      <sheetData sheetId="23">
        <row r="12">
          <cell r="D12">
            <v>97</v>
          </cell>
          <cell r="F12">
            <v>21</v>
          </cell>
          <cell r="G12">
            <v>55</v>
          </cell>
          <cell r="M12">
            <v>1</v>
          </cell>
          <cell r="O12">
            <v>20</v>
          </cell>
        </row>
        <row r="15">
          <cell r="D15">
            <v>58</v>
          </cell>
          <cell r="F15">
            <v>1</v>
          </cell>
          <cell r="G15">
            <v>8</v>
          </cell>
          <cell r="M15">
            <v>7</v>
          </cell>
          <cell r="O15">
            <v>42</v>
          </cell>
        </row>
        <row r="18">
          <cell r="D18">
            <v>8</v>
          </cell>
          <cell r="E18">
            <v>24</v>
          </cell>
          <cell r="F18">
            <v>3</v>
          </cell>
          <cell r="G18">
            <v>3</v>
          </cell>
          <cell r="H18">
            <v>9</v>
          </cell>
          <cell r="M18">
            <v>3</v>
          </cell>
          <cell r="O18">
            <v>14</v>
          </cell>
        </row>
        <row r="21">
          <cell r="D21">
            <v>88</v>
          </cell>
          <cell r="F21">
            <v>7</v>
          </cell>
          <cell r="G21">
            <v>21</v>
          </cell>
          <cell r="I21">
            <v>5</v>
          </cell>
          <cell r="J21">
            <v>1</v>
          </cell>
          <cell r="M21">
            <v>2</v>
          </cell>
          <cell r="O21">
            <v>52</v>
          </cell>
        </row>
        <row r="24">
          <cell r="D24">
            <v>11</v>
          </cell>
          <cell r="F24">
            <v>1</v>
          </cell>
          <cell r="O24">
            <v>10</v>
          </cell>
        </row>
        <row r="30">
          <cell r="D30">
            <v>8600</v>
          </cell>
          <cell r="E30">
            <v>16</v>
          </cell>
          <cell r="F30">
            <v>2916</v>
          </cell>
          <cell r="G30">
            <v>4700</v>
          </cell>
          <cell r="H30">
            <v>123</v>
          </cell>
          <cell r="I30">
            <v>2</v>
          </cell>
          <cell r="K30">
            <v>1</v>
          </cell>
          <cell r="L30">
            <v>14</v>
          </cell>
          <cell r="M30">
            <v>8</v>
          </cell>
          <cell r="N30">
            <v>5</v>
          </cell>
          <cell r="O30">
            <v>848</v>
          </cell>
        </row>
        <row r="36">
          <cell r="D36">
            <v>34</v>
          </cell>
          <cell r="F36">
            <v>2</v>
          </cell>
          <cell r="G36">
            <v>10</v>
          </cell>
          <cell r="I36">
            <v>1</v>
          </cell>
          <cell r="O36">
            <v>21</v>
          </cell>
        </row>
        <row r="42">
          <cell r="D42">
            <v>1</v>
          </cell>
          <cell r="O42">
            <v>1</v>
          </cell>
        </row>
        <row r="54">
          <cell r="D54">
            <v>128</v>
          </cell>
          <cell r="E54">
            <v>2</v>
          </cell>
          <cell r="F54">
            <v>6</v>
          </cell>
          <cell r="G54">
            <v>14</v>
          </cell>
          <cell r="H54">
            <v>1</v>
          </cell>
          <cell r="L54">
            <v>10</v>
          </cell>
          <cell r="M54">
            <v>24</v>
          </cell>
          <cell r="N54">
            <v>2</v>
          </cell>
          <cell r="O54">
            <v>73</v>
          </cell>
        </row>
      </sheetData>
      <sheetData sheetId="24">
        <row r="12">
          <cell r="D12">
            <v>188</v>
          </cell>
          <cell r="F12">
            <v>35</v>
          </cell>
          <cell r="G12">
            <v>66</v>
          </cell>
          <cell r="H12">
            <v>1</v>
          </cell>
          <cell r="J12">
            <v>1</v>
          </cell>
          <cell r="K12">
            <v>2</v>
          </cell>
          <cell r="L12">
            <v>1</v>
          </cell>
          <cell r="M12">
            <v>9</v>
          </cell>
          <cell r="O12">
            <v>73</v>
          </cell>
        </row>
        <row r="15">
          <cell r="D15">
            <v>15</v>
          </cell>
          <cell r="G15">
            <v>3</v>
          </cell>
          <cell r="M15">
            <v>1</v>
          </cell>
          <cell r="O15">
            <v>11</v>
          </cell>
        </row>
        <row r="18">
          <cell r="D18">
            <v>24</v>
          </cell>
          <cell r="E18">
            <v>1</v>
          </cell>
          <cell r="F18">
            <v>6</v>
          </cell>
          <cell r="H18">
            <v>1</v>
          </cell>
          <cell r="M18">
            <v>11</v>
          </cell>
          <cell r="O18">
            <v>7</v>
          </cell>
        </row>
        <row r="21">
          <cell r="D21">
            <v>106</v>
          </cell>
          <cell r="F21">
            <v>11</v>
          </cell>
          <cell r="G21">
            <v>11</v>
          </cell>
          <cell r="I21">
            <v>8</v>
          </cell>
          <cell r="K21">
            <v>1</v>
          </cell>
          <cell r="L21">
            <v>1</v>
          </cell>
          <cell r="M21">
            <v>4</v>
          </cell>
          <cell r="N21">
            <v>3</v>
          </cell>
          <cell r="O21">
            <v>67</v>
          </cell>
        </row>
        <row r="24">
          <cell r="D24">
            <v>20</v>
          </cell>
          <cell r="G24">
            <v>3</v>
          </cell>
          <cell r="H24">
            <v>8</v>
          </cell>
          <cell r="M24">
            <v>1</v>
          </cell>
          <cell r="O24">
            <v>8</v>
          </cell>
        </row>
        <row r="30">
          <cell r="D30">
            <v>4155</v>
          </cell>
          <cell r="E30">
            <v>12</v>
          </cell>
          <cell r="F30">
            <v>1436</v>
          </cell>
          <cell r="G30">
            <v>1685</v>
          </cell>
          <cell r="H30">
            <v>145</v>
          </cell>
          <cell r="J30">
            <v>1</v>
          </cell>
          <cell r="K30">
            <v>2</v>
          </cell>
          <cell r="L30">
            <v>8</v>
          </cell>
          <cell r="M30">
            <v>3</v>
          </cell>
          <cell r="N30">
            <v>10</v>
          </cell>
          <cell r="O30">
            <v>877</v>
          </cell>
        </row>
        <row r="36">
          <cell r="D36">
            <v>21</v>
          </cell>
          <cell r="F36">
            <v>4</v>
          </cell>
          <cell r="G36">
            <v>4</v>
          </cell>
          <cell r="O36">
            <v>13</v>
          </cell>
        </row>
        <row r="42">
          <cell r="D42">
            <v>1</v>
          </cell>
          <cell r="O42">
            <v>1</v>
          </cell>
        </row>
        <row r="48">
          <cell r="D48">
            <v>1</v>
          </cell>
          <cell r="O48">
            <v>1</v>
          </cell>
        </row>
        <row r="54">
          <cell r="D54">
            <v>45</v>
          </cell>
          <cell r="E54">
            <v>71</v>
          </cell>
          <cell r="F54">
            <v>6</v>
          </cell>
          <cell r="G54">
            <v>19</v>
          </cell>
          <cell r="L54">
            <v>3</v>
          </cell>
          <cell r="M54">
            <v>9</v>
          </cell>
          <cell r="O54">
            <v>79</v>
          </cell>
        </row>
        <row r="57">
          <cell r="D57">
            <v>4</v>
          </cell>
          <cell r="F57">
            <v>2</v>
          </cell>
          <cell r="O57">
            <v>2</v>
          </cell>
        </row>
      </sheetData>
      <sheetData sheetId="25">
        <row r="12">
          <cell r="D12">
            <v>41</v>
          </cell>
          <cell r="F12">
            <v>6</v>
          </cell>
          <cell r="G12">
            <v>26</v>
          </cell>
          <cell r="O12">
            <v>9</v>
          </cell>
        </row>
        <row r="15">
          <cell r="D15">
            <v>72</v>
          </cell>
          <cell r="G15">
            <v>15</v>
          </cell>
          <cell r="H15">
            <v>3</v>
          </cell>
          <cell r="M15">
            <v>15</v>
          </cell>
          <cell r="O15">
            <v>39</v>
          </cell>
        </row>
        <row r="18">
          <cell r="D18">
            <v>15</v>
          </cell>
          <cell r="E18">
            <v>17</v>
          </cell>
          <cell r="F18">
            <v>2</v>
          </cell>
          <cell r="G18">
            <v>5</v>
          </cell>
          <cell r="H18">
            <v>3</v>
          </cell>
          <cell r="M18">
            <v>9</v>
          </cell>
          <cell r="N18">
            <v>1</v>
          </cell>
          <cell r="O18">
            <v>12</v>
          </cell>
        </row>
        <row r="21">
          <cell r="D21">
            <v>210</v>
          </cell>
          <cell r="F21">
            <v>7</v>
          </cell>
          <cell r="G21">
            <v>134</v>
          </cell>
          <cell r="I21">
            <v>5</v>
          </cell>
          <cell r="N21">
            <v>1</v>
          </cell>
          <cell r="O21">
            <v>63</v>
          </cell>
        </row>
        <row r="24">
          <cell r="D24">
            <v>3</v>
          </cell>
          <cell r="G24">
            <v>1</v>
          </cell>
          <cell r="O24">
            <v>2</v>
          </cell>
        </row>
        <row r="30">
          <cell r="D30">
            <v>5268</v>
          </cell>
          <cell r="E30">
            <v>26</v>
          </cell>
          <cell r="F30">
            <v>1795</v>
          </cell>
          <cell r="G30">
            <v>2845</v>
          </cell>
          <cell r="H30">
            <v>87</v>
          </cell>
          <cell r="J30">
            <v>1</v>
          </cell>
          <cell r="K30">
            <v>4</v>
          </cell>
          <cell r="L30">
            <v>8</v>
          </cell>
          <cell r="M30">
            <v>12</v>
          </cell>
          <cell r="N30">
            <v>44</v>
          </cell>
          <cell r="O30">
            <v>498</v>
          </cell>
        </row>
        <row r="33">
          <cell r="D33">
            <v>14</v>
          </cell>
          <cell r="F33">
            <v>3</v>
          </cell>
          <cell r="G33">
            <v>8</v>
          </cell>
          <cell r="L33">
            <v>1</v>
          </cell>
          <cell r="O33">
            <v>2</v>
          </cell>
        </row>
        <row r="36">
          <cell r="D36">
            <v>27</v>
          </cell>
          <cell r="F36">
            <v>3</v>
          </cell>
          <cell r="G36">
            <v>3</v>
          </cell>
          <cell r="H36">
            <v>1</v>
          </cell>
          <cell r="I36">
            <v>1</v>
          </cell>
          <cell r="O36">
            <v>19</v>
          </cell>
        </row>
        <row r="42">
          <cell r="D42">
            <v>3</v>
          </cell>
          <cell r="G42">
            <v>1</v>
          </cell>
          <cell r="I42">
            <v>2</v>
          </cell>
        </row>
        <row r="54">
          <cell r="D54">
            <v>65</v>
          </cell>
          <cell r="E54">
            <v>11</v>
          </cell>
          <cell r="F54">
            <v>2</v>
          </cell>
          <cell r="G54">
            <v>15</v>
          </cell>
          <cell r="K54">
            <v>2</v>
          </cell>
          <cell r="L54">
            <v>6</v>
          </cell>
          <cell r="M54">
            <v>12</v>
          </cell>
          <cell r="N54">
            <v>8</v>
          </cell>
          <cell r="O54">
            <v>31</v>
          </cell>
        </row>
        <row r="57">
          <cell r="D57">
            <v>1</v>
          </cell>
          <cell r="G57">
            <v>1</v>
          </cell>
        </row>
      </sheetData>
      <sheetData sheetId="26">
        <row r="11">
          <cell r="D11">
            <v>2</v>
          </cell>
          <cell r="E11">
            <v>1</v>
          </cell>
        </row>
        <row r="20">
          <cell r="D20">
            <v>4</v>
          </cell>
          <cell r="E20">
            <v>1</v>
          </cell>
        </row>
        <row r="29">
          <cell r="D29">
            <v>10425</v>
          </cell>
          <cell r="E29">
            <v>805</v>
          </cell>
        </row>
        <row r="35">
          <cell r="E35">
            <v>2</v>
          </cell>
        </row>
        <row r="53">
          <cell r="D53">
            <v>22</v>
          </cell>
          <cell r="E53">
            <v>20</v>
          </cell>
        </row>
        <row r="56">
          <cell r="D56">
            <v>4</v>
          </cell>
          <cell r="E56">
            <v>17</v>
          </cell>
        </row>
      </sheetData>
      <sheetData sheetId="27">
        <row r="30">
          <cell r="D30">
            <v>535</v>
          </cell>
          <cell r="E30">
            <v>7</v>
          </cell>
        </row>
      </sheetData>
      <sheetData sheetId="28">
        <row r="21">
          <cell r="D21">
            <v>7</v>
          </cell>
        </row>
        <row r="30">
          <cell r="D30">
            <v>383</v>
          </cell>
          <cell r="E30">
            <v>12</v>
          </cell>
        </row>
        <row r="57">
          <cell r="D57">
            <v>1</v>
          </cell>
        </row>
      </sheetData>
      <sheetData sheetId="29">
        <row r="20">
          <cell r="D20">
            <v>2</v>
          </cell>
        </row>
        <row r="29">
          <cell r="D29">
            <v>444</v>
          </cell>
          <cell r="E29">
            <v>39</v>
          </cell>
        </row>
        <row r="53">
          <cell r="E53">
            <v>2</v>
          </cell>
        </row>
        <row r="56">
          <cell r="D56">
            <v>1</v>
          </cell>
        </row>
      </sheetData>
      <sheetData sheetId="30">
        <row r="30">
          <cell r="D30">
            <v>310</v>
          </cell>
          <cell r="E30">
            <v>6</v>
          </cell>
        </row>
        <row r="57">
          <cell r="D57">
            <v>1</v>
          </cell>
        </row>
      </sheetData>
      <sheetData sheetId="31">
        <row r="30">
          <cell r="D30">
            <v>774</v>
          </cell>
          <cell r="E30">
            <v>13</v>
          </cell>
        </row>
      </sheetData>
      <sheetData sheetId="32">
        <row r="18">
          <cell r="E18">
            <v>1</v>
          </cell>
        </row>
        <row r="21">
          <cell r="D21">
            <v>3</v>
          </cell>
          <cell r="E21">
            <v>1</v>
          </cell>
        </row>
        <row r="30">
          <cell r="D30">
            <v>1342</v>
          </cell>
          <cell r="E30">
            <v>15</v>
          </cell>
        </row>
        <row r="33">
          <cell r="E33">
            <v>1</v>
          </cell>
        </row>
        <row r="54">
          <cell r="D54">
            <v>1</v>
          </cell>
        </row>
      </sheetData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F1AE-661C-4E19-8C07-B5966E93A02D}">
  <sheetPr codeName="Arkusz13">
    <tabColor theme="5" tint="0.39997558519241921"/>
  </sheetPr>
  <dimension ref="A1:UK326"/>
  <sheetViews>
    <sheetView tabSelected="1" zoomScale="85" zoomScaleNormal="85" workbookViewId="0"/>
  </sheetViews>
  <sheetFormatPr defaultColWidth="9.109375" defaultRowHeight="14.4"/>
  <cols>
    <col min="1" max="1" width="9.109375" style="5" customWidth="1"/>
    <col min="2" max="2" width="43.33203125" style="133" customWidth="1"/>
    <col min="3" max="3" width="9.88671875" style="5" customWidth="1"/>
    <col min="4" max="4" width="11.88671875" style="5" customWidth="1"/>
    <col min="5" max="5" width="9.109375" style="5" customWidth="1"/>
    <col min="6" max="8" width="9.109375" style="5"/>
    <col min="9" max="10" width="11.88671875" style="5" customWidth="1"/>
    <col min="11" max="12" width="9.5546875" style="5" customWidth="1"/>
    <col min="13" max="14" width="9.109375" style="5"/>
    <col min="15" max="15" width="10.44140625" style="5" customWidth="1"/>
    <col min="16" max="16" width="12.5546875" style="5" customWidth="1"/>
    <col min="17" max="17" width="9.88671875" style="5" customWidth="1"/>
    <col min="18" max="18" width="9.109375" style="5"/>
    <col min="19" max="19" width="12.88671875" style="5" customWidth="1"/>
    <col min="20" max="20" width="12" style="5" customWidth="1"/>
    <col min="21" max="21" width="11.109375" style="5" customWidth="1"/>
    <col min="22" max="23" width="13.88671875" style="5" customWidth="1"/>
    <col min="24" max="26" width="9.109375" style="5"/>
    <col min="27" max="27" width="10.5546875" style="5" customWidth="1"/>
    <col min="28" max="28" width="11.5546875" style="5" customWidth="1"/>
    <col min="29" max="29" width="9.109375" style="5"/>
    <col min="30" max="30" width="8.88671875" style="5" customWidth="1"/>
    <col min="31" max="31" width="9.109375" style="5" customWidth="1"/>
    <col min="32" max="33" width="9.109375" style="5"/>
    <col min="34" max="34" width="15.88671875" style="5" customWidth="1"/>
    <col min="35" max="16384" width="9.109375" style="5"/>
  </cols>
  <sheetData>
    <row r="1" spans="1:55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</row>
    <row r="2" spans="1:557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</row>
    <row r="3" spans="1:557">
      <c r="A3" s="1"/>
      <c r="B3" s="6"/>
      <c r="C3" s="7"/>
      <c r="D3" s="8"/>
      <c r="E3" s="9"/>
      <c r="F3" s="9"/>
      <c r="G3" s="9"/>
      <c r="H3" s="4"/>
      <c r="I3" s="4"/>
      <c r="J3" s="10"/>
      <c r="K3" s="10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</row>
    <row r="4" spans="1:557">
      <c r="A4" s="4"/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</row>
    <row r="5" spans="1:557" ht="38.25" customHeight="1">
      <c r="A5" s="12" t="str">
        <f>"Powiatowe zbiorcze zestawienie danych dotyczących gruntów
wg stanu na dzień 1 stycznia "&amp;[1]Start!G9</f>
        <v>Powiatowe zbiorcze zestawienie danych dotyczących gruntów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</row>
    <row r="6" spans="1:557" ht="15.75" customHeight="1">
      <c r="A6" s="13"/>
      <c r="B6" s="14"/>
      <c r="C6" s="9"/>
      <c r="D6" s="9"/>
      <c r="E6" s="9"/>
      <c r="F6" s="9"/>
      <c r="G6" s="9"/>
      <c r="H6" s="9"/>
      <c r="I6" s="9"/>
      <c r="J6" s="9"/>
      <c r="K6" s="4"/>
      <c r="L6" s="4"/>
      <c r="M6" s="4"/>
      <c r="N6" s="15"/>
      <c r="O6" s="15"/>
      <c r="P6" s="15"/>
      <c r="Q6" s="15"/>
      <c r="R6" s="15"/>
      <c r="S6" s="1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</row>
    <row r="7" spans="1:557" ht="14.4" customHeight="1">
      <c r="A7" s="16" t="s">
        <v>2</v>
      </c>
      <c r="B7" s="16" t="s">
        <v>3</v>
      </c>
      <c r="C7" s="16" t="s">
        <v>4</v>
      </c>
      <c r="D7" s="17" t="s">
        <v>5</v>
      </c>
      <c r="E7" s="18" t="s">
        <v>6</v>
      </c>
      <c r="F7" s="19"/>
      <c r="G7" s="19"/>
      <c r="H7" s="19"/>
      <c r="I7" s="19"/>
      <c r="J7" s="19"/>
      <c r="K7" s="19"/>
      <c r="L7" s="19"/>
      <c r="M7" s="19"/>
      <c r="N7" s="20"/>
      <c r="O7" s="21" t="s">
        <v>7</v>
      </c>
      <c r="P7" s="22"/>
      <c r="Q7" s="23"/>
      <c r="R7" s="24"/>
      <c r="S7" s="25" t="s">
        <v>8</v>
      </c>
      <c r="T7" s="19"/>
      <c r="U7" s="19"/>
      <c r="V7" s="19"/>
      <c r="W7" s="19"/>
      <c r="X7" s="19"/>
      <c r="Y7" s="19"/>
      <c r="Z7" s="19"/>
      <c r="AA7" s="19"/>
      <c r="AB7" s="19"/>
      <c r="AC7" s="20"/>
      <c r="AD7" s="26" t="s">
        <v>9</v>
      </c>
      <c r="AE7" s="27"/>
      <c r="AF7" s="27"/>
      <c r="AG7" s="28"/>
      <c r="AH7" s="29" t="s">
        <v>10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557" ht="15" customHeight="1">
      <c r="A8" s="30"/>
      <c r="B8" s="30"/>
      <c r="C8" s="30"/>
      <c r="D8" s="31"/>
      <c r="E8" s="32" t="s">
        <v>11</v>
      </c>
      <c r="F8" s="19"/>
      <c r="G8" s="19"/>
      <c r="H8" s="19"/>
      <c r="I8" s="19"/>
      <c r="J8" s="19"/>
      <c r="K8" s="19"/>
      <c r="L8" s="20"/>
      <c r="M8" s="33" t="s">
        <v>12</v>
      </c>
      <c r="N8" s="34" t="s">
        <v>13</v>
      </c>
      <c r="O8" s="35" t="s">
        <v>14</v>
      </c>
      <c r="P8" s="35" t="s">
        <v>15</v>
      </c>
      <c r="Q8" s="35" t="s">
        <v>16</v>
      </c>
      <c r="R8" s="36" t="s">
        <v>13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8" t="s">
        <v>23</v>
      </c>
      <c r="Z8" s="39"/>
      <c r="AA8" s="40"/>
      <c r="AB8" s="41"/>
      <c r="AC8" s="37" t="s">
        <v>13</v>
      </c>
      <c r="AD8" s="16" t="s">
        <v>24</v>
      </c>
      <c r="AE8" s="16" t="s">
        <v>25</v>
      </c>
      <c r="AF8" s="16" t="s">
        <v>26</v>
      </c>
      <c r="AG8" s="36" t="s">
        <v>13</v>
      </c>
      <c r="AH8" s="42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557" ht="20.100000000000001" customHeight="1">
      <c r="A9" s="30"/>
      <c r="B9" s="30"/>
      <c r="C9" s="30"/>
      <c r="D9" s="31"/>
      <c r="E9" s="37" t="s">
        <v>27</v>
      </c>
      <c r="F9" s="37" t="s">
        <v>28</v>
      </c>
      <c r="G9" s="37" t="s">
        <v>29</v>
      </c>
      <c r="H9" s="37" t="s">
        <v>30</v>
      </c>
      <c r="I9" s="37" t="s">
        <v>31</v>
      </c>
      <c r="J9" s="37" t="s">
        <v>32</v>
      </c>
      <c r="K9" s="37" t="s">
        <v>33</v>
      </c>
      <c r="L9" s="37" t="s">
        <v>34</v>
      </c>
      <c r="M9" s="43"/>
      <c r="N9" s="44"/>
      <c r="O9" s="45"/>
      <c r="P9" s="45"/>
      <c r="Q9" s="45"/>
      <c r="R9" s="46"/>
      <c r="S9" s="47"/>
      <c r="T9" s="47"/>
      <c r="U9" s="47"/>
      <c r="V9" s="47"/>
      <c r="W9" s="47"/>
      <c r="X9" s="47"/>
      <c r="Y9" s="37" t="s">
        <v>35</v>
      </c>
      <c r="Z9" s="37" t="s">
        <v>36</v>
      </c>
      <c r="AA9" s="37" t="s">
        <v>37</v>
      </c>
      <c r="AB9" s="37" t="s">
        <v>38</v>
      </c>
      <c r="AC9" s="47"/>
      <c r="AD9" s="30"/>
      <c r="AE9" s="30"/>
      <c r="AF9" s="30"/>
      <c r="AG9" s="46"/>
      <c r="AH9" s="42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557" ht="21.9" customHeight="1">
      <c r="A10" s="30"/>
      <c r="B10" s="30"/>
      <c r="C10" s="30"/>
      <c r="D10" s="31"/>
      <c r="E10" s="47"/>
      <c r="F10" s="47"/>
      <c r="G10" s="47"/>
      <c r="H10" s="47"/>
      <c r="I10" s="47"/>
      <c r="J10" s="47"/>
      <c r="K10" s="47"/>
      <c r="L10" s="47"/>
      <c r="M10" s="43"/>
      <c r="N10" s="44"/>
      <c r="O10" s="45"/>
      <c r="P10" s="45"/>
      <c r="Q10" s="45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30"/>
      <c r="AE10" s="30"/>
      <c r="AF10" s="30"/>
      <c r="AG10" s="46"/>
      <c r="AH10" s="42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557" ht="16.5" customHeight="1">
      <c r="A11" s="30"/>
      <c r="B11" s="30"/>
      <c r="C11" s="30"/>
      <c r="D11" s="48"/>
      <c r="E11" s="49" t="s">
        <v>39</v>
      </c>
      <c r="F11" s="50" t="s">
        <v>40</v>
      </c>
      <c r="G11" s="50" t="s">
        <v>41</v>
      </c>
      <c r="H11" s="50" t="s">
        <v>42</v>
      </c>
      <c r="I11" s="50" t="s">
        <v>43</v>
      </c>
      <c r="J11" s="50" t="s">
        <v>44</v>
      </c>
      <c r="K11" s="50" t="s">
        <v>45</v>
      </c>
      <c r="L11" s="50" t="s">
        <v>46</v>
      </c>
      <c r="M11" s="51" t="s">
        <v>47</v>
      </c>
      <c r="N11" s="52" t="s">
        <v>48</v>
      </c>
      <c r="O11" s="53" t="s">
        <v>49</v>
      </c>
      <c r="P11" s="54" t="s">
        <v>50</v>
      </c>
      <c r="Q11" s="53" t="s">
        <v>46</v>
      </c>
      <c r="R11" s="55" t="s">
        <v>51</v>
      </c>
      <c r="S11" s="50" t="s">
        <v>52</v>
      </c>
      <c r="T11" s="50" t="s">
        <v>53</v>
      </c>
      <c r="U11" s="50" t="s">
        <v>54</v>
      </c>
      <c r="V11" s="56" t="s">
        <v>55</v>
      </c>
      <c r="W11" s="50" t="s">
        <v>56</v>
      </c>
      <c r="X11" s="50" t="s">
        <v>57</v>
      </c>
      <c r="Y11" s="50" t="s">
        <v>58</v>
      </c>
      <c r="Z11" s="50" t="s">
        <v>59</v>
      </c>
      <c r="AA11" s="50" t="s">
        <v>60</v>
      </c>
      <c r="AB11" s="50" t="s">
        <v>61</v>
      </c>
      <c r="AC11" s="57" t="s">
        <v>62</v>
      </c>
      <c r="AD11" s="58" t="s">
        <v>63</v>
      </c>
      <c r="AE11" s="58" t="s">
        <v>64</v>
      </c>
      <c r="AF11" s="58" t="s">
        <v>65</v>
      </c>
      <c r="AG11" s="55" t="s">
        <v>66</v>
      </c>
      <c r="AH11" s="59" t="s">
        <v>67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557" ht="15" thickBot="1">
      <c r="A12" s="30"/>
      <c r="B12" s="30"/>
      <c r="C12" s="30"/>
      <c r="D12" s="60" t="s">
        <v>68</v>
      </c>
      <c r="E12" s="61" t="s">
        <v>68</v>
      </c>
      <c r="F12" s="39"/>
      <c r="G12" s="39"/>
      <c r="H12" s="39"/>
      <c r="I12" s="39"/>
      <c r="J12" s="39"/>
      <c r="K12" s="39"/>
      <c r="L12" s="39"/>
      <c r="M12" s="62"/>
      <c r="N12" s="63" t="s">
        <v>68</v>
      </c>
      <c r="O12" s="64" t="s">
        <v>68</v>
      </c>
      <c r="P12" s="65"/>
      <c r="Q12" s="66"/>
      <c r="R12" s="67" t="s">
        <v>68</v>
      </c>
      <c r="S12" s="68" t="s">
        <v>68</v>
      </c>
      <c r="T12" s="69"/>
      <c r="U12" s="69"/>
      <c r="V12" s="69"/>
      <c r="W12" s="69"/>
      <c r="X12" s="69"/>
      <c r="Y12" s="69"/>
      <c r="Z12" s="69"/>
      <c r="AA12" s="69"/>
      <c r="AB12" s="69"/>
      <c r="AC12" s="70" t="s">
        <v>68</v>
      </c>
      <c r="AD12" s="71" t="s">
        <v>68</v>
      </c>
      <c r="AE12" s="72"/>
      <c r="AF12" s="73"/>
      <c r="AG12" s="74" t="s">
        <v>68</v>
      </c>
      <c r="AH12" s="70" t="s">
        <v>68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557" ht="12.6" customHeight="1" thickBot="1">
      <c r="A13" s="75" t="s">
        <v>69</v>
      </c>
      <c r="B13" s="76" t="s">
        <v>70</v>
      </c>
      <c r="C13" s="75" t="s">
        <v>71</v>
      </c>
      <c r="D13" s="75" t="s">
        <v>72</v>
      </c>
      <c r="E13" s="75" t="s">
        <v>73</v>
      </c>
      <c r="F13" s="75" t="s">
        <v>74</v>
      </c>
      <c r="G13" s="75" t="s">
        <v>75</v>
      </c>
      <c r="H13" s="75" t="s">
        <v>76</v>
      </c>
      <c r="I13" s="75" t="s">
        <v>77</v>
      </c>
      <c r="J13" s="75" t="s">
        <v>78</v>
      </c>
      <c r="K13" s="75" t="s">
        <v>79</v>
      </c>
      <c r="L13" s="75" t="s">
        <v>80</v>
      </c>
      <c r="M13" s="75" t="s">
        <v>81</v>
      </c>
      <c r="N13" s="75" t="s">
        <v>82</v>
      </c>
      <c r="O13" s="75" t="s">
        <v>83</v>
      </c>
      <c r="P13" s="75" t="s">
        <v>84</v>
      </c>
      <c r="Q13" s="75" t="s">
        <v>85</v>
      </c>
      <c r="R13" s="75" t="s">
        <v>86</v>
      </c>
      <c r="S13" s="75" t="s">
        <v>87</v>
      </c>
      <c r="T13" s="75" t="s">
        <v>88</v>
      </c>
      <c r="U13" s="75" t="s">
        <v>89</v>
      </c>
      <c r="V13" s="75" t="s">
        <v>90</v>
      </c>
      <c r="W13" s="75" t="s">
        <v>91</v>
      </c>
      <c r="X13" s="75" t="s">
        <v>92</v>
      </c>
      <c r="Y13" s="75" t="s">
        <v>93</v>
      </c>
      <c r="Z13" s="75" t="s">
        <v>94</v>
      </c>
      <c r="AA13" s="75" t="s">
        <v>95</v>
      </c>
      <c r="AB13" s="75" t="s">
        <v>96</v>
      </c>
      <c r="AC13" s="75" t="s">
        <v>97</v>
      </c>
      <c r="AD13" s="75" t="s">
        <v>98</v>
      </c>
      <c r="AE13" s="75" t="s">
        <v>99</v>
      </c>
      <c r="AF13" s="75" t="s">
        <v>100</v>
      </c>
      <c r="AG13" s="75" t="s">
        <v>101</v>
      </c>
      <c r="AH13" s="75" t="s">
        <v>102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557" ht="14.4" customHeight="1">
      <c r="A14" s="77" t="s">
        <v>69</v>
      </c>
      <c r="B14" s="78" t="s">
        <v>103</v>
      </c>
      <c r="C14" s="79" t="s">
        <v>104</v>
      </c>
      <c r="D14" s="80">
        <f>SUM(N14,R14,AC14,AG14,AH14)</f>
        <v>708</v>
      </c>
      <c r="E14" s="81">
        <f>SUM('[1]0201011_G:0201062_G'!E14 )</f>
        <v>59</v>
      </c>
      <c r="F14" s="81">
        <f>SUM('[1]0201011_G:0201062_G'!F14 )</f>
        <v>27</v>
      </c>
      <c r="G14" s="81">
        <f>SUM('[1]0201011_G:0201062_G'!G14 )</f>
        <v>14</v>
      </c>
      <c r="H14" s="81">
        <f>SUM('[1]0201011_G:0201062_G'!H14 )</f>
        <v>0</v>
      </c>
      <c r="I14" s="81">
        <f>SUM('[1]0201011_G:0201062_G'!I14 )</f>
        <v>0</v>
      </c>
      <c r="J14" s="81">
        <f>SUM('[1]0201011_G:0201062_G'!J14 )</f>
        <v>0</v>
      </c>
      <c r="K14" s="81">
        <f>SUM('[1]0201011_G:0201062_G'!K14 )</f>
        <v>0</v>
      </c>
      <c r="L14" s="81">
        <f>SUM('[1]0201011_G:0201062_G'!L14 )</f>
        <v>4</v>
      </c>
      <c r="M14" s="81">
        <f>SUM('[1]0201011_G:0201062_G'!M14 )</f>
        <v>2</v>
      </c>
      <c r="N14" s="80">
        <f>SUM(E14,F14,G14,H14,I14,J14,K14,L14,M14)</f>
        <v>106</v>
      </c>
      <c r="O14" s="81">
        <f>SUM('[1]0201011_G:0201062_G'!O14 )</f>
        <v>464</v>
      </c>
      <c r="P14" s="81">
        <f>SUM('[1]0201011_G:0201062_G'!P14 )</f>
        <v>17</v>
      </c>
      <c r="Q14" s="81">
        <f>SUM('[1]0201011_G:0201062_G'!Q14 )</f>
        <v>0</v>
      </c>
      <c r="R14" s="80">
        <f>SUM(O14:Q14)</f>
        <v>481</v>
      </c>
      <c r="S14" s="81">
        <f>SUM('[1]0201011_G:0201062_G'!S14 )</f>
        <v>1</v>
      </c>
      <c r="T14" s="81">
        <f>SUM('[1]0201011_G:0201062_G'!T14 )</f>
        <v>2</v>
      </c>
      <c r="U14" s="81">
        <f>SUM('[1]0201011_G:0201062_G'!U14 )</f>
        <v>3</v>
      </c>
      <c r="V14" s="81">
        <f>SUM('[1]0201011_G:0201062_G'!V14 )</f>
        <v>2</v>
      </c>
      <c r="W14" s="81">
        <f>SUM('[1]0201011_G:0201062_G'!W14 )</f>
        <v>0</v>
      </c>
      <c r="X14" s="81">
        <f>SUM('[1]0201011_G:0201062_G'!X14 )</f>
        <v>2</v>
      </c>
      <c r="Y14" s="81">
        <f>SUM('[1]0201011_G:0201062_G'!Y14 )</f>
        <v>16</v>
      </c>
      <c r="Z14" s="81">
        <f>SUM('[1]0201011_G:0201062_G'!Z14 )</f>
        <v>0</v>
      </c>
      <c r="AA14" s="81">
        <f>SUM('[1]0201011_G:0201062_G'!AA14 )</f>
        <v>0</v>
      </c>
      <c r="AB14" s="81">
        <f>SUM('[1]0201011_G:0201062_G'!AB14 )</f>
        <v>0</v>
      </c>
      <c r="AC14" s="80">
        <f>SUM(S14:AB14)</f>
        <v>26</v>
      </c>
      <c r="AD14" s="81">
        <f>SUM('[1]0201011_G:0201062_G'!AD14 )</f>
        <v>0</v>
      </c>
      <c r="AE14" s="81">
        <f>SUM('[1]0201011_G:0201062_G'!AE14 )</f>
        <v>34</v>
      </c>
      <c r="AF14" s="81">
        <f>SUM('[1]0201011_G:0201062_G'!AF14 )</f>
        <v>2</v>
      </c>
      <c r="AG14" s="82">
        <f>SUM(AD14:AF14)</f>
        <v>36</v>
      </c>
      <c r="AH14" s="81">
        <f>SUM('[1]0201011_G:0201062_G'!AH14 )</f>
        <v>59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557" ht="14.4" customHeight="1">
      <c r="A15" s="77"/>
      <c r="B15" s="83"/>
      <c r="C15" s="84" t="s">
        <v>46</v>
      </c>
      <c r="D15" s="85">
        <f>SUM(N15,R15,AC15,AG15,AH15)</f>
        <v>86136</v>
      </c>
      <c r="E15" s="86">
        <f>SUM('[1]0201011_G:0201062_G'!E15 )</f>
        <v>2376</v>
      </c>
      <c r="F15" s="86">
        <f>SUM('[1]0201011_G:0201062_G'!F15 )</f>
        <v>1024</v>
      </c>
      <c r="G15" s="86">
        <f>SUM('[1]0201011_G:0201062_G'!G15 )</f>
        <v>420</v>
      </c>
      <c r="H15" s="86">
        <f>SUM('[1]0201011_G:0201062_G'!H15 )</f>
        <v>7</v>
      </c>
      <c r="I15" s="86">
        <f>SUM('[1]0201011_G:0201062_G'!I15 )</f>
        <v>24</v>
      </c>
      <c r="J15" s="86">
        <f>SUM('[1]0201011_G:0201062_G'!J15 )</f>
        <v>2</v>
      </c>
      <c r="K15" s="86">
        <f>SUM('[1]0201011_G:0201062_G'!K15 )</f>
        <v>93</v>
      </c>
      <c r="L15" s="86">
        <f>SUM('[1]0201011_G:0201062_G'!L15 )</f>
        <v>80</v>
      </c>
      <c r="M15" s="86">
        <f>SUM('[1]0201011_G:0201062_G'!M15 )</f>
        <v>1679</v>
      </c>
      <c r="N15" s="85">
        <f>SUM(E15,F15,G15,H15,I15,J15,K15,L15,M15)</f>
        <v>5705</v>
      </c>
      <c r="O15" s="86">
        <f>SUM('[1]0201011_G:0201062_G'!O15 )</f>
        <v>78348</v>
      </c>
      <c r="P15" s="86">
        <f>SUM('[1]0201011_G:0201062_G'!P15 )</f>
        <v>161</v>
      </c>
      <c r="Q15" s="86">
        <f>SUM('[1]0201011_G:0201062_G'!Q15 )</f>
        <v>0</v>
      </c>
      <c r="R15" s="85">
        <f>SUM(O15:Q15)</f>
        <v>78509</v>
      </c>
      <c r="S15" s="86">
        <f>SUM('[1]0201011_G:0201062_G'!S15 )</f>
        <v>26</v>
      </c>
      <c r="T15" s="86">
        <f>SUM('[1]0201011_G:0201062_G'!T15 )</f>
        <v>10</v>
      </c>
      <c r="U15" s="86">
        <f>SUM('[1]0201011_G:0201062_G'!U15 )</f>
        <v>177</v>
      </c>
      <c r="V15" s="86">
        <f>SUM('[1]0201011_G:0201062_G'!V15 )</f>
        <v>14</v>
      </c>
      <c r="W15" s="86">
        <f>SUM('[1]0201011_G:0201062_G'!W15 )</f>
        <v>39</v>
      </c>
      <c r="X15" s="86">
        <f>SUM('[1]0201011_G:0201062_G'!X15 )</f>
        <v>23</v>
      </c>
      <c r="Y15" s="86">
        <f>SUM('[1]0201011_G:0201062_G'!Y15 )</f>
        <v>714</v>
      </c>
      <c r="Z15" s="86">
        <f>SUM('[1]0201011_G:0201062_G'!Z15 )</f>
        <v>13</v>
      </c>
      <c r="AA15" s="86">
        <f>SUM('[1]0201011_G:0201062_G'!AA15 )</f>
        <v>0</v>
      </c>
      <c r="AB15" s="86">
        <f>SUM('[1]0201011_G:0201062_G'!AB15 )</f>
        <v>0</v>
      </c>
      <c r="AC15" s="85">
        <f>SUM(S15:AB15)</f>
        <v>1016</v>
      </c>
      <c r="AD15" s="86">
        <f>SUM('[1]0201011_G:0201062_G'!AD15 )</f>
        <v>0</v>
      </c>
      <c r="AE15" s="86">
        <f>SUM('[1]0201011_G:0201062_G'!AE15 )</f>
        <v>467</v>
      </c>
      <c r="AF15" s="86">
        <f>SUM('[1]0201011_G:0201062_G'!AF15 )</f>
        <v>11</v>
      </c>
      <c r="AG15" s="87">
        <f>SUM(AD15:AF15)</f>
        <v>478</v>
      </c>
      <c r="AH15" s="86">
        <f>SUM('[1]0201011_G:0201062_G'!AH15 )</f>
        <v>428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1:557" ht="14.4" customHeight="1">
      <c r="A16" s="88"/>
      <c r="B16" s="89"/>
      <c r="C16" s="84" t="s">
        <v>13</v>
      </c>
      <c r="D16" s="85">
        <f t="shared" ref="D16:AH16" si="0">SUM(D14:D15)</f>
        <v>86844</v>
      </c>
      <c r="E16" s="85">
        <f>SUM(E14:E15)</f>
        <v>2435</v>
      </c>
      <c r="F16" s="85">
        <f t="shared" si="0"/>
        <v>1051</v>
      </c>
      <c r="G16" s="85">
        <f t="shared" si="0"/>
        <v>434</v>
      </c>
      <c r="H16" s="85">
        <f t="shared" si="0"/>
        <v>7</v>
      </c>
      <c r="I16" s="85">
        <f t="shared" si="0"/>
        <v>24</v>
      </c>
      <c r="J16" s="85">
        <f t="shared" si="0"/>
        <v>2</v>
      </c>
      <c r="K16" s="85">
        <f t="shared" si="0"/>
        <v>93</v>
      </c>
      <c r="L16" s="85">
        <f t="shared" si="0"/>
        <v>84</v>
      </c>
      <c r="M16" s="85">
        <f t="shared" si="0"/>
        <v>1681</v>
      </c>
      <c r="N16" s="85">
        <f t="shared" si="0"/>
        <v>5811</v>
      </c>
      <c r="O16" s="85">
        <f t="shared" si="0"/>
        <v>78812</v>
      </c>
      <c r="P16" s="85">
        <f>SUM(P14:P15)</f>
        <v>178</v>
      </c>
      <c r="Q16" s="85">
        <f t="shared" si="0"/>
        <v>0</v>
      </c>
      <c r="R16" s="85">
        <f t="shared" si="0"/>
        <v>78990</v>
      </c>
      <c r="S16" s="85">
        <f t="shared" si="0"/>
        <v>27</v>
      </c>
      <c r="T16" s="85">
        <f t="shared" si="0"/>
        <v>12</v>
      </c>
      <c r="U16" s="85">
        <f t="shared" si="0"/>
        <v>180</v>
      </c>
      <c r="V16" s="85">
        <f>SUM(V14:V15)</f>
        <v>16</v>
      </c>
      <c r="W16" s="85">
        <f>SUM(W14:W15)</f>
        <v>39</v>
      </c>
      <c r="X16" s="85">
        <f t="shared" si="0"/>
        <v>25</v>
      </c>
      <c r="Y16" s="85">
        <f t="shared" si="0"/>
        <v>730</v>
      </c>
      <c r="Z16" s="85">
        <f t="shared" si="0"/>
        <v>13</v>
      </c>
      <c r="AA16" s="85">
        <f t="shared" si="0"/>
        <v>0</v>
      </c>
      <c r="AB16" s="85">
        <f t="shared" si="0"/>
        <v>0</v>
      </c>
      <c r="AC16" s="85">
        <f t="shared" si="0"/>
        <v>1042</v>
      </c>
      <c r="AD16" s="85">
        <f t="shared" si="0"/>
        <v>0</v>
      </c>
      <c r="AE16" s="85">
        <f t="shared" si="0"/>
        <v>501</v>
      </c>
      <c r="AF16" s="85">
        <f t="shared" si="0"/>
        <v>13</v>
      </c>
      <c r="AG16" s="87">
        <f t="shared" si="0"/>
        <v>514</v>
      </c>
      <c r="AH16" s="85">
        <f t="shared" si="0"/>
        <v>487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</row>
    <row r="17" spans="1:139" ht="14.4" customHeight="1">
      <c r="A17" s="77" t="s">
        <v>70</v>
      </c>
      <c r="B17" s="83" t="s">
        <v>105</v>
      </c>
      <c r="C17" s="90" t="s">
        <v>104</v>
      </c>
      <c r="D17" s="85">
        <f>SUM(N17,R17,AC17,AG17,AH17)</f>
        <v>326</v>
      </c>
      <c r="E17" s="86">
        <f>SUM('[1]0201011_G:0201062_G'!E17 )</f>
        <v>13</v>
      </c>
      <c r="F17" s="86">
        <f>SUM('[1]0201011_G:0201062_G'!F17 )</f>
        <v>0</v>
      </c>
      <c r="G17" s="86">
        <f>SUM('[1]0201011_G:0201062_G'!G17 )</f>
        <v>2</v>
      </c>
      <c r="H17" s="86">
        <f>SUM('[1]0201011_G:0201062_G'!H17 )</f>
        <v>0</v>
      </c>
      <c r="I17" s="86">
        <f>SUM('[1]0201011_G:0201062_G'!I17 )</f>
        <v>0</v>
      </c>
      <c r="J17" s="86">
        <f>SUM('[1]0201011_G:0201062_G'!J17 )</f>
        <v>0</v>
      </c>
      <c r="K17" s="86">
        <f>SUM('[1]0201011_G:0201062_G'!K17 )</f>
        <v>0</v>
      </c>
      <c r="L17" s="86">
        <f>SUM('[1]0201011_G:0201062_G'!L17 )</f>
        <v>0</v>
      </c>
      <c r="M17" s="86">
        <f>SUM('[1]0201011_G:0201062_G'!M17 )</f>
        <v>0</v>
      </c>
      <c r="N17" s="85">
        <f>SUM(E17,F17,G17,H17,I17,J17,K17,L17,M17)</f>
        <v>15</v>
      </c>
      <c r="O17" s="86">
        <f>SUM('[1]0201011_G:0201062_G'!O17 )</f>
        <v>5</v>
      </c>
      <c r="P17" s="86">
        <f>SUM('[1]0201011_G:0201062_G'!P17 )</f>
        <v>1</v>
      </c>
      <c r="Q17" s="86">
        <f>SUM('[1]0201011_G:0201062_G'!Q17 )</f>
        <v>0</v>
      </c>
      <c r="R17" s="85">
        <f>SUM(O17:Q17)</f>
        <v>6</v>
      </c>
      <c r="S17" s="86">
        <f>SUM('[1]0201011_G:0201062_G'!S17 )</f>
        <v>0</v>
      </c>
      <c r="T17" s="86">
        <f>SUM('[1]0201011_G:0201062_G'!T17 )</f>
        <v>85</v>
      </c>
      <c r="U17" s="86">
        <f>SUM('[1]0201011_G:0201062_G'!U17 )</f>
        <v>27</v>
      </c>
      <c r="V17" s="86">
        <f>SUM('[1]0201011_G:0201062_G'!V17 )</f>
        <v>10</v>
      </c>
      <c r="W17" s="86">
        <f>SUM('[1]0201011_G:0201062_G'!W17 )</f>
        <v>0</v>
      </c>
      <c r="X17" s="86">
        <f>SUM('[1]0201011_G:0201062_G'!X17 )</f>
        <v>135</v>
      </c>
      <c r="Y17" s="86">
        <f>SUM('[1]0201011_G:0201062_G'!Y17 )</f>
        <v>1</v>
      </c>
      <c r="Z17" s="86">
        <f>SUM('[1]0201011_G:0201062_G'!Z17 )</f>
        <v>46</v>
      </c>
      <c r="AA17" s="86">
        <f>SUM('[1]0201011_G:0201062_G'!AA17 )</f>
        <v>0</v>
      </c>
      <c r="AB17" s="86">
        <f>SUM('[1]0201011_G:0201062_G'!AB17 )</f>
        <v>0</v>
      </c>
      <c r="AC17" s="85">
        <f>SUM(S17:AB17)</f>
        <v>304</v>
      </c>
      <c r="AD17" s="86">
        <f>SUM('[1]0201011_G:0201062_G'!AD17 )</f>
        <v>0</v>
      </c>
      <c r="AE17" s="86">
        <f>SUM('[1]0201011_G:0201062_G'!AE17 )</f>
        <v>0</v>
      </c>
      <c r="AF17" s="86">
        <f>SUM('[1]0201011_G:0201062_G'!AF17 )</f>
        <v>0</v>
      </c>
      <c r="AG17" s="87">
        <f>SUM(AD17:AF17)</f>
        <v>0</v>
      </c>
      <c r="AH17" s="86">
        <f>SUM('[1]0201011_G:0201062_G'!AH17 )</f>
        <v>1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</row>
    <row r="18" spans="1:139">
      <c r="A18" s="77"/>
      <c r="B18" s="83"/>
      <c r="C18" s="90" t="s">
        <v>46</v>
      </c>
      <c r="D18" s="85">
        <f>SUM(N18,R18,AC18,AG18,AH18)</f>
        <v>1466</v>
      </c>
      <c r="E18" s="86">
        <f>SUM('[1]0201011_G:0201062_G'!E18 )</f>
        <v>49</v>
      </c>
      <c r="F18" s="86">
        <f>SUM('[1]0201011_G:0201062_G'!F18 )</f>
        <v>3</v>
      </c>
      <c r="G18" s="86">
        <f>SUM('[1]0201011_G:0201062_G'!G18 )</f>
        <v>14</v>
      </c>
      <c r="H18" s="86">
        <f>SUM('[1]0201011_G:0201062_G'!H18 )</f>
        <v>0</v>
      </c>
      <c r="I18" s="86">
        <f>SUM('[1]0201011_G:0201062_G'!I18 )</f>
        <v>1</v>
      </c>
      <c r="J18" s="86">
        <f>SUM('[1]0201011_G:0201062_G'!J18 )</f>
        <v>1</v>
      </c>
      <c r="K18" s="86">
        <f>SUM('[1]0201011_G:0201062_G'!K18 )</f>
        <v>37</v>
      </c>
      <c r="L18" s="86">
        <f>SUM('[1]0201011_G:0201062_G'!L18 )</f>
        <v>4</v>
      </c>
      <c r="M18" s="86">
        <f>SUM('[1]0201011_G:0201062_G'!M18 )</f>
        <v>12</v>
      </c>
      <c r="N18" s="85">
        <f>SUM(E18,F18,G18,H18,I18,J18,K18,L18,M18)</f>
        <v>121</v>
      </c>
      <c r="O18" s="86">
        <f>SUM('[1]0201011_G:0201062_G'!O18 )</f>
        <v>218</v>
      </c>
      <c r="P18" s="86">
        <f>SUM('[1]0201011_G:0201062_G'!P18 )</f>
        <v>41</v>
      </c>
      <c r="Q18" s="86">
        <f>SUM('[1]0201011_G:0201062_G'!Q18 )</f>
        <v>0</v>
      </c>
      <c r="R18" s="85">
        <f>SUM(O18:Q18)</f>
        <v>259</v>
      </c>
      <c r="S18" s="86">
        <f>SUM('[1]0201011_G:0201062_G'!S18 )</f>
        <v>5</v>
      </c>
      <c r="T18" s="86">
        <f>SUM('[1]0201011_G:0201062_G'!T18 )</f>
        <v>440</v>
      </c>
      <c r="U18" s="86">
        <f>SUM('[1]0201011_G:0201062_G'!U18 )</f>
        <v>10</v>
      </c>
      <c r="V18" s="86">
        <f>SUM('[1]0201011_G:0201062_G'!V18 )</f>
        <v>26</v>
      </c>
      <c r="W18" s="86">
        <f>SUM('[1]0201011_G:0201062_G'!W18 )</f>
        <v>18</v>
      </c>
      <c r="X18" s="86">
        <f>SUM('[1]0201011_G:0201062_G'!X18 )</f>
        <v>113</v>
      </c>
      <c r="Y18" s="86">
        <f>SUM('[1]0201011_G:0201062_G'!Y18 )</f>
        <v>18</v>
      </c>
      <c r="Z18" s="86">
        <f>SUM('[1]0201011_G:0201062_G'!Z18 )</f>
        <v>348</v>
      </c>
      <c r="AA18" s="86">
        <f>SUM('[1]0201011_G:0201062_G'!AA18 )</f>
        <v>0</v>
      </c>
      <c r="AB18" s="86">
        <f>SUM('[1]0201011_G:0201062_G'!AB18 )</f>
        <v>0</v>
      </c>
      <c r="AC18" s="85">
        <f>SUM(S18:AB18)</f>
        <v>978</v>
      </c>
      <c r="AD18" s="86">
        <f>SUM('[1]0201011_G:0201062_G'!AD18 )</f>
        <v>0</v>
      </c>
      <c r="AE18" s="86">
        <f>SUM('[1]0201011_G:0201062_G'!AE18 )</f>
        <v>11</v>
      </c>
      <c r="AF18" s="86">
        <f>SUM('[1]0201011_G:0201062_G'!AF18 )</f>
        <v>42</v>
      </c>
      <c r="AG18" s="87">
        <f>SUM(AD18:AF18)</f>
        <v>53</v>
      </c>
      <c r="AH18" s="86">
        <f>SUM('[1]0201011_G:0201062_G'!AH18 )</f>
        <v>55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</row>
    <row r="19" spans="1:139">
      <c r="A19" s="88"/>
      <c r="B19" s="83"/>
      <c r="C19" s="90" t="s">
        <v>13</v>
      </c>
      <c r="D19" s="85">
        <f t="shared" ref="D19:AG19" si="1">SUM(D17:D18)</f>
        <v>1792</v>
      </c>
      <c r="E19" s="85">
        <f t="shared" si="1"/>
        <v>62</v>
      </c>
      <c r="F19" s="85">
        <f t="shared" si="1"/>
        <v>3</v>
      </c>
      <c r="G19" s="85">
        <f t="shared" si="1"/>
        <v>16</v>
      </c>
      <c r="H19" s="85">
        <f t="shared" si="1"/>
        <v>0</v>
      </c>
      <c r="I19" s="85">
        <f t="shared" si="1"/>
        <v>1</v>
      </c>
      <c r="J19" s="85">
        <f t="shared" si="1"/>
        <v>1</v>
      </c>
      <c r="K19" s="85">
        <f>SUM(K17:K18)</f>
        <v>37</v>
      </c>
      <c r="L19" s="85">
        <f>SUM(L17:L18)</f>
        <v>4</v>
      </c>
      <c r="M19" s="85">
        <f t="shared" si="1"/>
        <v>12</v>
      </c>
      <c r="N19" s="85">
        <f t="shared" si="1"/>
        <v>136</v>
      </c>
      <c r="O19" s="85">
        <f t="shared" si="1"/>
        <v>223</v>
      </c>
      <c r="P19" s="85">
        <f t="shared" si="1"/>
        <v>42</v>
      </c>
      <c r="Q19" s="85">
        <f t="shared" si="1"/>
        <v>0</v>
      </c>
      <c r="R19" s="85">
        <f t="shared" si="1"/>
        <v>265</v>
      </c>
      <c r="S19" s="85">
        <f t="shared" si="1"/>
        <v>5</v>
      </c>
      <c r="T19" s="85">
        <f t="shared" si="1"/>
        <v>525</v>
      </c>
      <c r="U19" s="85">
        <f t="shared" si="1"/>
        <v>37</v>
      </c>
      <c r="V19" s="85">
        <f t="shared" si="1"/>
        <v>36</v>
      </c>
      <c r="W19" s="85">
        <f t="shared" si="1"/>
        <v>18</v>
      </c>
      <c r="X19" s="85">
        <f t="shared" si="1"/>
        <v>248</v>
      </c>
      <c r="Y19" s="85">
        <f t="shared" si="1"/>
        <v>19</v>
      </c>
      <c r="Z19" s="85">
        <f t="shared" si="1"/>
        <v>394</v>
      </c>
      <c r="AA19" s="85">
        <f t="shared" si="1"/>
        <v>0</v>
      </c>
      <c r="AB19" s="85">
        <f t="shared" si="1"/>
        <v>0</v>
      </c>
      <c r="AC19" s="85">
        <f t="shared" si="1"/>
        <v>1282</v>
      </c>
      <c r="AD19" s="85">
        <f t="shared" si="1"/>
        <v>0</v>
      </c>
      <c r="AE19" s="85">
        <f t="shared" si="1"/>
        <v>11</v>
      </c>
      <c r="AF19" s="85">
        <f t="shared" si="1"/>
        <v>42</v>
      </c>
      <c r="AG19" s="87">
        <f t="shared" si="1"/>
        <v>53</v>
      </c>
      <c r="AH19" s="85">
        <f>SUM(AH17:AH18)</f>
        <v>56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</row>
    <row r="20" spans="1:139" ht="14.4" customHeight="1">
      <c r="A20" s="91">
        <v>3</v>
      </c>
      <c r="B20" s="92" t="s">
        <v>106</v>
      </c>
      <c r="C20" s="84" t="s">
        <v>104</v>
      </c>
      <c r="D20" s="85">
        <f>SUM(N20,R20,AC20,AG20,AH20)</f>
        <v>1</v>
      </c>
      <c r="E20" s="86">
        <f>SUM('[1]0201011_G:0201062_G'!E20 )</f>
        <v>1</v>
      </c>
      <c r="F20" s="86">
        <f>SUM('[1]0201011_G:0201062_G'!F20 )</f>
        <v>0</v>
      </c>
      <c r="G20" s="86">
        <f>SUM('[1]0201011_G:0201062_G'!G20 )</f>
        <v>0</v>
      </c>
      <c r="H20" s="86">
        <f>SUM('[1]0201011_G:0201062_G'!H20 )</f>
        <v>0</v>
      </c>
      <c r="I20" s="86">
        <f>SUM('[1]0201011_G:0201062_G'!I20 )</f>
        <v>0</v>
      </c>
      <c r="J20" s="86">
        <f>SUM('[1]0201011_G:0201062_G'!J20 )</f>
        <v>0</v>
      </c>
      <c r="K20" s="86">
        <f>SUM('[1]0201011_G:0201062_G'!K20 )</f>
        <v>0</v>
      </c>
      <c r="L20" s="86">
        <f>SUM('[1]0201011_G:0201062_G'!L20 )</f>
        <v>0</v>
      </c>
      <c r="M20" s="86">
        <f>SUM('[1]0201011_G:0201062_G'!M20 )</f>
        <v>0</v>
      </c>
      <c r="N20" s="85">
        <f>SUM(E20:M20)</f>
        <v>1</v>
      </c>
      <c r="O20" s="86">
        <f>SUM('[1]0201011_G:0201062_G'!O20 )</f>
        <v>0</v>
      </c>
      <c r="P20" s="86">
        <f>SUM('[1]0201011_G:0201062_G'!P20 )</f>
        <v>0</v>
      </c>
      <c r="Q20" s="86">
        <f>SUM('[1]0201011_G:0201062_G'!Q20 )</f>
        <v>0</v>
      </c>
      <c r="R20" s="85">
        <f>SUM(O20:Q20)</f>
        <v>0</v>
      </c>
      <c r="S20" s="86">
        <f>SUM('[1]0201011_G:0201062_G'!S20 )</f>
        <v>0</v>
      </c>
      <c r="T20" s="86">
        <f>SUM('[1]0201011_G:0201062_G'!T20 )</f>
        <v>0</v>
      </c>
      <c r="U20" s="86">
        <f>SUM('[1]0201011_G:0201062_G'!U20 )</f>
        <v>0</v>
      </c>
      <c r="V20" s="86">
        <f>SUM('[1]0201011_G:0201062_G'!V20 )</f>
        <v>0</v>
      </c>
      <c r="W20" s="86">
        <f>SUM('[1]0201011_G:0201062_G'!W20 )</f>
        <v>0</v>
      </c>
      <c r="X20" s="86">
        <f>SUM('[1]0201011_G:0201062_G'!X20 )</f>
        <v>0</v>
      </c>
      <c r="Y20" s="86">
        <f>SUM('[1]0201011_G:0201062_G'!Y20 )</f>
        <v>0</v>
      </c>
      <c r="Z20" s="86">
        <f>SUM('[1]0201011_G:0201062_G'!Z20 )</f>
        <v>0</v>
      </c>
      <c r="AA20" s="86">
        <f>SUM('[1]0201011_G:0201062_G'!AA20 )</f>
        <v>0</v>
      </c>
      <c r="AB20" s="86">
        <f>SUM('[1]0201011_G:0201062_G'!AB20 )</f>
        <v>0</v>
      </c>
      <c r="AC20" s="85">
        <f>SUM(S20:AB20)</f>
        <v>0</v>
      </c>
      <c r="AD20" s="86">
        <f>SUM('[1]0201011_G:0201062_G'!AD20 )</f>
        <v>0</v>
      </c>
      <c r="AE20" s="86">
        <f>SUM('[1]0201011_G:0201062_G'!AE20 )</f>
        <v>0</v>
      </c>
      <c r="AF20" s="86">
        <f>SUM('[1]0201011_G:0201062_G'!AF20 )</f>
        <v>0</v>
      </c>
      <c r="AG20" s="87">
        <f>SUM(AD20:AF20)</f>
        <v>0</v>
      </c>
      <c r="AH20" s="86">
        <f>SUM('[1]0201011_G:0201062_G'!AH20 )</f>
        <v>0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</row>
    <row r="21" spans="1:139">
      <c r="A21" s="77"/>
      <c r="B21" s="92"/>
      <c r="C21" s="84" t="s">
        <v>46</v>
      </c>
      <c r="D21" s="85">
        <f>SUM(N21,R21,AC21,AG21,AH21)</f>
        <v>209</v>
      </c>
      <c r="E21" s="86">
        <f>SUM('[1]0201011_G:0201062_G'!E21 )</f>
        <v>179</v>
      </c>
      <c r="F21" s="86">
        <f>SUM('[1]0201011_G:0201062_G'!F21 )</f>
        <v>1</v>
      </c>
      <c r="G21" s="86">
        <f>SUM('[1]0201011_G:0201062_G'!G21 )</f>
        <v>6</v>
      </c>
      <c r="H21" s="86">
        <f>SUM('[1]0201011_G:0201062_G'!H21 )</f>
        <v>0</v>
      </c>
      <c r="I21" s="86">
        <f>SUM('[1]0201011_G:0201062_G'!I21 )</f>
        <v>2</v>
      </c>
      <c r="J21" s="86">
        <f>SUM('[1]0201011_G:0201062_G'!J21 )</f>
        <v>0</v>
      </c>
      <c r="K21" s="86">
        <f>SUM('[1]0201011_G:0201062_G'!K21 )</f>
        <v>0</v>
      </c>
      <c r="L21" s="86">
        <f>SUM('[1]0201011_G:0201062_G'!L21 )</f>
        <v>0</v>
      </c>
      <c r="M21" s="86">
        <f>SUM('[1]0201011_G:0201062_G'!M21 )</f>
        <v>0</v>
      </c>
      <c r="N21" s="85">
        <f>SUM(E21:M21)</f>
        <v>188</v>
      </c>
      <c r="O21" s="86">
        <f>SUM('[1]0201011_G:0201062_G'!O21 )</f>
        <v>0</v>
      </c>
      <c r="P21" s="86">
        <f>SUM('[1]0201011_G:0201062_G'!P21 )</f>
        <v>0</v>
      </c>
      <c r="Q21" s="86">
        <f>SUM('[1]0201011_G:0201062_G'!Q21 )</f>
        <v>0</v>
      </c>
      <c r="R21" s="85">
        <f>SUM(O21:Q21)</f>
        <v>0</v>
      </c>
      <c r="S21" s="86">
        <f>SUM('[1]0201011_G:0201062_G'!S21 )</f>
        <v>1</v>
      </c>
      <c r="T21" s="86">
        <f>SUM('[1]0201011_G:0201062_G'!T21 )</f>
        <v>4</v>
      </c>
      <c r="U21" s="86">
        <f>SUM('[1]0201011_G:0201062_G'!U21 )</f>
        <v>0</v>
      </c>
      <c r="V21" s="86">
        <f>SUM('[1]0201011_G:0201062_G'!V21 )</f>
        <v>8</v>
      </c>
      <c r="W21" s="86">
        <f>SUM('[1]0201011_G:0201062_G'!W21 )</f>
        <v>0</v>
      </c>
      <c r="X21" s="86">
        <f>SUM('[1]0201011_G:0201062_G'!X21 )</f>
        <v>0</v>
      </c>
      <c r="Y21" s="86">
        <f>SUM('[1]0201011_G:0201062_G'!Y21 )</f>
        <v>4</v>
      </c>
      <c r="Z21" s="86">
        <f>SUM('[1]0201011_G:0201062_G'!Z21 )</f>
        <v>3</v>
      </c>
      <c r="AA21" s="86">
        <f>SUM('[1]0201011_G:0201062_G'!AA21 )</f>
        <v>1</v>
      </c>
      <c r="AB21" s="86">
        <f>SUM('[1]0201011_G:0201062_G'!AB21 )</f>
        <v>0</v>
      </c>
      <c r="AC21" s="85">
        <f>SUM(S21:AB21)</f>
        <v>21</v>
      </c>
      <c r="AD21" s="86">
        <f>SUM('[1]0201011_G:0201062_G'!AD21 )</f>
        <v>0</v>
      </c>
      <c r="AE21" s="86">
        <f>SUM('[1]0201011_G:0201062_G'!AE21 )</f>
        <v>0</v>
      </c>
      <c r="AF21" s="86">
        <f>SUM('[1]0201011_G:0201062_G'!AF21 )</f>
        <v>0</v>
      </c>
      <c r="AG21" s="87">
        <f>SUM(AD21:AF21)</f>
        <v>0</v>
      </c>
      <c r="AH21" s="86">
        <f>SUM('[1]0201011_G:0201062_G'!AH21 )</f>
        <v>0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</row>
    <row r="22" spans="1:139">
      <c r="A22" s="88"/>
      <c r="B22" s="92"/>
      <c r="C22" s="84" t="s">
        <v>13</v>
      </c>
      <c r="D22" s="85">
        <f t="shared" ref="D22:AH22" si="2">SUM(D20:D21)</f>
        <v>210</v>
      </c>
      <c r="E22" s="85">
        <f t="shared" si="2"/>
        <v>180</v>
      </c>
      <c r="F22" s="85">
        <f t="shared" si="2"/>
        <v>1</v>
      </c>
      <c r="G22" s="85">
        <f t="shared" si="2"/>
        <v>6</v>
      </c>
      <c r="H22" s="85">
        <f t="shared" si="2"/>
        <v>0</v>
      </c>
      <c r="I22" s="85">
        <f>SUM(I20:I21)</f>
        <v>2</v>
      </c>
      <c r="J22" s="85">
        <f>SUM(J20:J21)</f>
        <v>0</v>
      </c>
      <c r="K22" s="85">
        <f>SUM(K20:K21)</f>
        <v>0</v>
      </c>
      <c r="L22" s="85">
        <f>SUM(L20:L21)</f>
        <v>0</v>
      </c>
      <c r="M22" s="85">
        <f>SUM(M20:M21)</f>
        <v>0</v>
      </c>
      <c r="N22" s="85">
        <f t="shared" si="2"/>
        <v>189</v>
      </c>
      <c r="O22" s="85">
        <f t="shared" si="2"/>
        <v>0</v>
      </c>
      <c r="P22" s="85">
        <f t="shared" si="2"/>
        <v>0</v>
      </c>
      <c r="Q22" s="85">
        <f t="shared" si="2"/>
        <v>0</v>
      </c>
      <c r="R22" s="85">
        <f t="shared" si="2"/>
        <v>0</v>
      </c>
      <c r="S22" s="85">
        <f t="shared" si="2"/>
        <v>1</v>
      </c>
      <c r="T22" s="85">
        <f t="shared" si="2"/>
        <v>4</v>
      </c>
      <c r="U22" s="85">
        <f t="shared" si="2"/>
        <v>0</v>
      </c>
      <c r="V22" s="85">
        <f t="shared" si="2"/>
        <v>8</v>
      </c>
      <c r="W22" s="85">
        <f t="shared" si="2"/>
        <v>0</v>
      </c>
      <c r="X22" s="85">
        <f t="shared" si="2"/>
        <v>0</v>
      </c>
      <c r="Y22" s="85">
        <f t="shared" si="2"/>
        <v>4</v>
      </c>
      <c r="Z22" s="85">
        <f t="shared" si="2"/>
        <v>3</v>
      </c>
      <c r="AA22" s="85">
        <f t="shared" si="2"/>
        <v>1</v>
      </c>
      <c r="AB22" s="85">
        <f t="shared" si="2"/>
        <v>0</v>
      </c>
      <c r="AC22" s="85">
        <f t="shared" si="2"/>
        <v>21</v>
      </c>
      <c r="AD22" s="85">
        <f t="shared" si="2"/>
        <v>0</v>
      </c>
      <c r="AE22" s="85">
        <f t="shared" si="2"/>
        <v>0</v>
      </c>
      <c r="AF22" s="85">
        <f t="shared" si="2"/>
        <v>0</v>
      </c>
      <c r="AG22" s="87">
        <f t="shared" si="2"/>
        <v>0</v>
      </c>
      <c r="AH22" s="85">
        <f t="shared" si="2"/>
        <v>0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</row>
    <row r="23" spans="1:139" ht="14.4" customHeight="1">
      <c r="A23" s="77" t="s">
        <v>72</v>
      </c>
      <c r="B23" s="78" t="s">
        <v>107</v>
      </c>
      <c r="C23" s="93" t="s">
        <v>104</v>
      </c>
      <c r="D23" s="85">
        <f t="shared" ref="D23:D24" si="3">SUM(N23,R23,AC23,AG23,AH23)</f>
        <v>692</v>
      </c>
      <c r="E23" s="86">
        <f>SUM('[1]0201011_G:0201062_G'!E23 )</f>
        <v>137</v>
      </c>
      <c r="F23" s="86">
        <f>SUM('[1]0201011_G:0201062_G'!F23 )</f>
        <v>5</v>
      </c>
      <c r="G23" s="86">
        <f>SUM('[1]0201011_G:0201062_G'!G23 )</f>
        <v>37</v>
      </c>
      <c r="H23" s="86">
        <f>SUM('[1]0201011_G:0201062_G'!H23 )</f>
        <v>0</v>
      </c>
      <c r="I23" s="86">
        <f>SUM('[1]0201011_G:0201062_G'!I23 )</f>
        <v>1</v>
      </c>
      <c r="J23" s="86">
        <f>SUM('[1]0201011_G:0201062_G'!J23 )</f>
        <v>1</v>
      </c>
      <c r="K23" s="86">
        <f>SUM('[1]0201011_G:0201062_G'!K23 )</f>
        <v>0</v>
      </c>
      <c r="L23" s="86">
        <f>SUM('[1]0201011_G:0201062_G'!L23 )</f>
        <v>1</v>
      </c>
      <c r="M23" s="94">
        <f>SUM('[1]0201011_G:0201062_G'!M23 )</f>
        <v>17</v>
      </c>
      <c r="N23" s="85">
        <f>SUM(E23,F23,G23,H23,I23,J23,K23,L23,M23)</f>
        <v>199</v>
      </c>
      <c r="O23" s="95">
        <f>SUM('[1]0201011_G:0201062_G'!O23 )</f>
        <v>66</v>
      </c>
      <c r="P23" s="86">
        <f>SUM('[1]0201011_G:0201062_G'!P23 )</f>
        <v>16</v>
      </c>
      <c r="Q23" s="86">
        <f>SUM('[1]0201011_G:0201062_G'!Q23 )</f>
        <v>0</v>
      </c>
      <c r="R23" s="85">
        <f>SUM(O23:Q23)</f>
        <v>82</v>
      </c>
      <c r="S23" s="86">
        <f>SUM('[1]0201011_G:0201062_G'!S23 )</f>
        <v>30</v>
      </c>
      <c r="T23" s="86">
        <f>SUM('[1]0201011_G:0201062_G'!T23 )</f>
        <v>11</v>
      </c>
      <c r="U23" s="86">
        <f>SUM('[1]0201011_G:0201062_G'!U23 )</f>
        <v>50</v>
      </c>
      <c r="V23" s="86">
        <f>SUM('[1]0201011_G:0201062_G'!V23 )</f>
        <v>30</v>
      </c>
      <c r="W23" s="86">
        <f>SUM('[1]0201011_G:0201062_G'!W23 )</f>
        <v>55</v>
      </c>
      <c r="X23" s="86">
        <f>SUM('[1]0201011_G:0201062_G'!X23 )</f>
        <v>5</v>
      </c>
      <c r="Y23" s="86">
        <f>SUM('[1]0201011_G:0201062_G'!Y23 )</f>
        <v>190</v>
      </c>
      <c r="Z23" s="86">
        <f>SUM('[1]0201011_G:0201062_G'!Z23 )</f>
        <v>0</v>
      </c>
      <c r="AA23" s="86">
        <f>SUM('[1]0201011_G:0201062_G'!AA23 )</f>
        <v>1</v>
      </c>
      <c r="AB23" s="94">
        <f>SUM('[1]0201011_G:0201062_G'!AB23 )</f>
        <v>5</v>
      </c>
      <c r="AC23" s="85">
        <f>SUM(S23:AB23)</f>
        <v>377</v>
      </c>
      <c r="AD23" s="95">
        <f>SUM('[1]0201011_G:0201062_G'!AD23 )</f>
        <v>0</v>
      </c>
      <c r="AE23" s="86">
        <f>SUM('[1]0201011_G:0201062_G'!AE23 )</f>
        <v>0</v>
      </c>
      <c r="AF23" s="86">
        <f>SUM('[1]0201011_G:0201062_G'!AF23 )</f>
        <v>21</v>
      </c>
      <c r="AG23" s="96">
        <f>SUM(AD23:AF23)</f>
        <v>21</v>
      </c>
      <c r="AH23" s="86">
        <f>SUM('[1]0201011_G:0201062_G'!AH23 )</f>
        <v>13</v>
      </c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</row>
    <row r="24" spans="1:139">
      <c r="A24" s="77"/>
      <c r="B24" s="83"/>
      <c r="C24" s="97" t="s">
        <v>46</v>
      </c>
      <c r="D24" s="85">
        <f t="shared" si="3"/>
        <v>2665</v>
      </c>
      <c r="E24" s="81">
        <f>SUM('[1]0201011_G:0201062_G'!E24 )</f>
        <v>406</v>
      </c>
      <c r="F24" s="81">
        <f>SUM('[1]0201011_G:0201062_G'!F24 )</f>
        <v>90</v>
      </c>
      <c r="G24" s="81">
        <f>SUM('[1]0201011_G:0201062_G'!G24 )</f>
        <v>104</v>
      </c>
      <c r="H24" s="81">
        <f>SUM('[1]0201011_G:0201062_G'!H24 )</f>
        <v>0</v>
      </c>
      <c r="I24" s="81">
        <f>SUM('[1]0201011_G:0201062_G'!I24 )</f>
        <v>19</v>
      </c>
      <c r="J24" s="81">
        <f>SUM('[1]0201011_G:0201062_G'!J24 )</f>
        <v>0</v>
      </c>
      <c r="K24" s="81">
        <f>SUM('[1]0201011_G:0201062_G'!K24 )</f>
        <v>5</v>
      </c>
      <c r="L24" s="81">
        <f>SUM('[1]0201011_G:0201062_G'!L24 )</f>
        <v>52</v>
      </c>
      <c r="M24" s="81">
        <f>SUM('[1]0201011_G:0201062_G'!M24 )</f>
        <v>49</v>
      </c>
      <c r="N24" s="85">
        <f>SUM(E24,F24,G24,H24,I24,J24,K24,L24,M24)</f>
        <v>725</v>
      </c>
      <c r="O24" s="81">
        <f>SUM('[1]0201011_G:0201062_G'!O24 )</f>
        <v>62</v>
      </c>
      <c r="P24" s="86">
        <f>SUM('[1]0201011_G:0201062_G'!P24 )</f>
        <v>27</v>
      </c>
      <c r="Q24" s="81">
        <f>SUM('[1]0201011_G:0201062_G'!Q24 )</f>
        <v>0</v>
      </c>
      <c r="R24" s="80">
        <f>SUM(O24:Q24)</f>
        <v>89</v>
      </c>
      <c r="S24" s="81">
        <f>SUM('[1]0201011_G:0201062_G'!S24 )</f>
        <v>11</v>
      </c>
      <c r="T24" s="81">
        <f>SUM('[1]0201011_G:0201062_G'!T24 )</f>
        <v>32</v>
      </c>
      <c r="U24" s="81">
        <f>SUM('[1]0201011_G:0201062_G'!U24 )</f>
        <v>70</v>
      </c>
      <c r="V24" s="81">
        <f>SUM('[1]0201011_G:0201062_G'!V24 )</f>
        <v>50</v>
      </c>
      <c r="W24" s="81">
        <f>SUM('[1]0201011_G:0201062_G'!W24 )</f>
        <v>97</v>
      </c>
      <c r="X24" s="81">
        <f>SUM('[1]0201011_G:0201062_G'!X24 )</f>
        <v>35</v>
      </c>
      <c r="Y24" s="81">
        <f>SUM('[1]0201011_G:0201062_G'!Y24 )</f>
        <v>1414</v>
      </c>
      <c r="Z24" s="81">
        <f>SUM('[1]0201011_G:0201062_G'!Z24 )</f>
        <v>15</v>
      </c>
      <c r="AA24" s="81">
        <f>SUM('[1]0201011_G:0201062_G'!AA24 )</f>
        <v>0</v>
      </c>
      <c r="AB24" s="81">
        <f>SUM('[1]0201011_G:0201062_G'!AB24 )</f>
        <v>8</v>
      </c>
      <c r="AC24" s="80">
        <f>SUM(S24:AB24)</f>
        <v>1732</v>
      </c>
      <c r="AD24" s="81">
        <f>SUM('[1]0201011_G:0201062_G'!AD24 )</f>
        <v>0</v>
      </c>
      <c r="AE24" s="81">
        <f>SUM('[1]0201011_G:0201062_G'!AE24 )</f>
        <v>0</v>
      </c>
      <c r="AF24" s="81">
        <f>SUM('[1]0201011_G:0201062_G'!AF24 )</f>
        <v>3</v>
      </c>
      <c r="AG24" s="82">
        <f>SUM(AD24:AF24)</f>
        <v>3</v>
      </c>
      <c r="AH24" s="81">
        <f>SUM('[1]0201011_G:0201062_G'!AH24 )</f>
        <v>116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</row>
    <row r="25" spans="1:139">
      <c r="A25" s="88"/>
      <c r="B25" s="89"/>
      <c r="C25" s="90" t="s">
        <v>13</v>
      </c>
      <c r="D25" s="85">
        <f t="shared" ref="D25:AH25" si="4">SUM(D23:D24)</f>
        <v>3357</v>
      </c>
      <c r="E25" s="85">
        <f t="shared" si="4"/>
        <v>543</v>
      </c>
      <c r="F25" s="85">
        <f t="shared" si="4"/>
        <v>95</v>
      </c>
      <c r="G25" s="85">
        <f t="shared" si="4"/>
        <v>141</v>
      </c>
      <c r="H25" s="85">
        <f t="shared" si="4"/>
        <v>0</v>
      </c>
      <c r="I25" s="85">
        <f>SUM(I23:I24)</f>
        <v>20</v>
      </c>
      <c r="J25" s="85">
        <f>SUM(J23:J24)</f>
        <v>1</v>
      </c>
      <c r="K25" s="85">
        <f>SUM(K23:K24)</f>
        <v>5</v>
      </c>
      <c r="L25" s="85">
        <f>SUM(L23:L24)</f>
        <v>53</v>
      </c>
      <c r="M25" s="85">
        <f>SUM(M23:M24)</f>
        <v>66</v>
      </c>
      <c r="N25" s="85">
        <f t="shared" si="4"/>
        <v>924</v>
      </c>
      <c r="O25" s="85">
        <f t="shared" si="4"/>
        <v>128</v>
      </c>
      <c r="P25" s="85">
        <f t="shared" si="4"/>
        <v>43</v>
      </c>
      <c r="Q25" s="85">
        <f t="shared" si="4"/>
        <v>0</v>
      </c>
      <c r="R25" s="85">
        <f t="shared" si="4"/>
        <v>171</v>
      </c>
      <c r="S25" s="85">
        <f t="shared" si="4"/>
        <v>41</v>
      </c>
      <c r="T25" s="85">
        <f t="shared" si="4"/>
        <v>43</v>
      </c>
      <c r="U25" s="85">
        <f t="shared" si="4"/>
        <v>120</v>
      </c>
      <c r="V25" s="85">
        <f t="shared" si="4"/>
        <v>80</v>
      </c>
      <c r="W25" s="85">
        <f t="shared" si="4"/>
        <v>152</v>
      </c>
      <c r="X25" s="85">
        <f t="shared" si="4"/>
        <v>40</v>
      </c>
      <c r="Y25" s="85">
        <f t="shared" si="4"/>
        <v>1604</v>
      </c>
      <c r="Z25" s="85">
        <f t="shared" si="4"/>
        <v>15</v>
      </c>
      <c r="AA25" s="85">
        <f t="shared" si="4"/>
        <v>1</v>
      </c>
      <c r="AB25" s="85">
        <f t="shared" si="4"/>
        <v>13</v>
      </c>
      <c r="AC25" s="85">
        <f t="shared" si="4"/>
        <v>2109</v>
      </c>
      <c r="AD25" s="85">
        <f t="shared" si="4"/>
        <v>0</v>
      </c>
      <c r="AE25" s="85">
        <f t="shared" si="4"/>
        <v>0</v>
      </c>
      <c r="AF25" s="85">
        <f t="shared" si="4"/>
        <v>24</v>
      </c>
      <c r="AG25" s="87">
        <f t="shared" si="4"/>
        <v>24</v>
      </c>
      <c r="AH25" s="85">
        <f t="shared" si="4"/>
        <v>129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</row>
    <row r="26" spans="1:139" ht="14.4" customHeight="1">
      <c r="A26" s="77" t="s">
        <v>73</v>
      </c>
      <c r="B26" s="83" t="s">
        <v>108</v>
      </c>
      <c r="C26" s="84" t="s">
        <v>104</v>
      </c>
      <c r="D26" s="85">
        <f t="shared" ref="D26:D27" si="5">SUM(N26,R26,AC26,AG26,AH26)</f>
        <v>180</v>
      </c>
      <c r="E26" s="86">
        <f>SUM('[1]0201011_G:0201062_G'!E26 )</f>
        <v>110</v>
      </c>
      <c r="F26" s="86">
        <f>SUM('[1]0201011_G:0201062_G'!F26 )</f>
        <v>3</v>
      </c>
      <c r="G26" s="86">
        <f>SUM('[1]0201011_G:0201062_G'!G26 )</f>
        <v>6</v>
      </c>
      <c r="H26" s="86">
        <f>SUM('[1]0201011_G:0201062_G'!H26 )</f>
        <v>0</v>
      </c>
      <c r="I26" s="86">
        <f>SUM('[1]0201011_G:0201062_G'!I26 )</f>
        <v>0</v>
      </c>
      <c r="J26" s="86">
        <f>SUM('[1]0201011_G:0201062_G'!J26 )</f>
        <v>0</v>
      </c>
      <c r="K26" s="86">
        <f>SUM('[1]0201011_G:0201062_G'!K26 )</f>
        <v>0</v>
      </c>
      <c r="L26" s="86">
        <f>SUM('[1]0201011_G:0201062_G'!L26 )</f>
        <v>0</v>
      </c>
      <c r="M26" s="94">
        <f>SUM('[1]0201011_G:0201062_G'!M26 )</f>
        <v>1</v>
      </c>
      <c r="N26" s="85">
        <f>SUM(E26,F26,G26,H26,I26,J26,K26,L26,M26)</f>
        <v>120</v>
      </c>
      <c r="O26" s="95">
        <f>SUM('[1]0201011_G:0201062_G'!O26 )</f>
        <v>0</v>
      </c>
      <c r="P26" s="86">
        <f>SUM('[1]0201011_G:0201062_G'!P26 )</f>
        <v>0</v>
      </c>
      <c r="Q26" s="86">
        <f>SUM('[1]0201011_G:0201062_G'!Q26 )</f>
        <v>0</v>
      </c>
      <c r="R26" s="85">
        <f>SUM(O26:Q26)</f>
        <v>0</v>
      </c>
      <c r="S26" s="86">
        <f>SUM('[1]0201011_G:0201062_G'!S26 )</f>
        <v>2</v>
      </c>
      <c r="T26" s="86">
        <f>SUM('[1]0201011_G:0201062_G'!T26 )</f>
        <v>14</v>
      </c>
      <c r="U26" s="86">
        <f>SUM('[1]0201011_G:0201062_G'!U26 )</f>
        <v>31</v>
      </c>
      <c r="V26" s="86">
        <f>SUM('[1]0201011_G:0201062_G'!V26 )</f>
        <v>10</v>
      </c>
      <c r="W26" s="86">
        <f>SUM('[1]0201011_G:0201062_G'!W26 )</f>
        <v>0</v>
      </c>
      <c r="X26" s="86">
        <f>SUM('[1]0201011_G:0201062_G'!X26 )</f>
        <v>0</v>
      </c>
      <c r="Y26" s="86">
        <f>SUM('[1]0201011_G:0201062_G'!Y26 )</f>
        <v>3</v>
      </c>
      <c r="Z26" s="86">
        <f>SUM('[1]0201011_G:0201062_G'!Z26 )</f>
        <v>0</v>
      </c>
      <c r="AA26" s="86">
        <f>SUM('[1]0201011_G:0201062_G'!AA26 )</f>
        <v>0</v>
      </c>
      <c r="AB26" s="94">
        <f>SUM('[1]0201011_G:0201062_G'!AB26 )</f>
        <v>0</v>
      </c>
      <c r="AC26" s="85">
        <f>SUM(S26:AB26)</f>
        <v>60</v>
      </c>
      <c r="AD26" s="95">
        <f>SUM('[1]0201011_G:0201062_G'!AD26 )</f>
        <v>0</v>
      </c>
      <c r="AE26" s="86">
        <f>SUM('[1]0201011_G:0201062_G'!AE26 )</f>
        <v>0</v>
      </c>
      <c r="AF26" s="86">
        <f>SUM('[1]0201011_G:0201062_G'!AF26 )</f>
        <v>0</v>
      </c>
      <c r="AG26" s="96">
        <f>SUM(AD26:AF26)</f>
        <v>0</v>
      </c>
      <c r="AH26" s="86">
        <f>SUM('[1]0201011_G:0201062_G'!AH26 )</f>
        <v>0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</row>
    <row r="27" spans="1:139">
      <c r="A27" s="77"/>
      <c r="B27" s="83"/>
      <c r="C27" s="84" t="s">
        <v>46</v>
      </c>
      <c r="D27" s="85">
        <f t="shared" si="5"/>
        <v>27</v>
      </c>
      <c r="E27" s="81">
        <f>SUM('[1]0201011_G:0201062_G'!E27 )</f>
        <v>0</v>
      </c>
      <c r="F27" s="81">
        <f>SUM('[1]0201011_G:0201062_G'!F27 )</f>
        <v>0</v>
      </c>
      <c r="G27" s="81">
        <f>SUM('[1]0201011_G:0201062_G'!G27 )</f>
        <v>3</v>
      </c>
      <c r="H27" s="81">
        <f>SUM('[1]0201011_G:0201062_G'!H27 )</f>
        <v>0</v>
      </c>
      <c r="I27" s="81">
        <f>SUM('[1]0201011_G:0201062_G'!I27 )</f>
        <v>1</v>
      </c>
      <c r="J27" s="81">
        <f>SUM('[1]0201011_G:0201062_G'!J27 )</f>
        <v>0</v>
      </c>
      <c r="K27" s="81">
        <f>SUM('[1]0201011_G:0201062_G'!K27 )</f>
        <v>0</v>
      </c>
      <c r="L27" s="81">
        <f>SUM('[1]0201011_G:0201062_G'!L27 )</f>
        <v>0</v>
      </c>
      <c r="M27" s="81">
        <f>SUM('[1]0201011_G:0201062_G'!M27 )</f>
        <v>1</v>
      </c>
      <c r="N27" s="85">
        <f>SUM(E27,F27,G27,H27,I27,J27,K27,L27,M27)</f>
        <v>5</v>
      </c>
      <c r="O27" s="81">
        <f>SUM('[1]0201011_G:0201062_G'!O27 )</f>
        <v>0</v>
      </c>
      <c r="P27" s="86">
        <f>SUM('[1]0201011_G:0201062_G'!P27 )</f>
        <v>0</v>
      </c>
      <c r="Q27" s="81">
        <f>SUM('[1]0201011_G:0201062_G'!Q27 )</f>
        <v>0</v>
      </c>
      <c r="R27" s="80">
        <f>SUM(O27:Q27)</f>
        <v>0</v>
      </c>
      <c r="S27" s="81">
        <f>SUM('[1]0201011_G:0201062_G'!S27 )</f>
        <v>0</v>
      </c>
      <c r="T27" s="81">
        <f>SUM('[1]0201011_G:0201062_G'!T27 )</f>
        <v>6</v>
      </c>
      <c r="U27" s="81">
        <f>SUM('[1]0201011_G:0201062_G'!U27 )</f>
        <v>9</v>
      </c>
      <c r="V27" s="81">
        <f>SUM('[1]0201011_G:0201062_G'!V27 )</f>
        <v>3</v>
      </c>
      <c r="W27" s="81">
        <f>SUM('[1]0201011_G:0201062_G'!W27 )</f>
        <v>4</v>
      </c>
      <c r="X27" s="81">
        <f>SUM('[1]0201011_G:0201062_G'!X27 )</f>
        <v>0</v>
      </c>
      <c r="Y27" s="81">
        <f>SUM('[1]0201011_G:0201062_G'!Y27 )</f>
        <v>0</v>
      </c>
      <c r="Z27" s="81">
        <f>SUM('[1]0201011_G:0201062_G'!Z27 )</f>
        <v>0</v>
      </c>
      <c r="AA27" s="81">
        <f>SUM('[1]0201011_G:0201062_G'!AA27 )</f>
        <v>0</v>
      </c>
      <c r="AB27" s="81">
        <f>SUM('[1]0201011_G:0201062_G'!AB27 )</f>
        <v>0</v>
      </c>
      <c r="AC27" s="80">
        <f>SUM(S27:AB27)</f>
        <v>22</v>
      </c>
      <c r="AD27" s="81">
        <f>SUM('[1]0201011_G:0201062_G'!AD27 )</f>
        <v>0</v>
      </c>
      <c r="AE27" s="81">
        <f>SUM('[1]0201011_G:0201062_G'!AE27 )</f>
        <v>0</v>
      </c>
      <c r="AF27" s="81">
        <f>SUM('[1]0201011_G:0201062_G'!AF27 )</f>
        <v>0</v>
      </c>
      <c r="AG27" s="82">
        <f>SUM(AD27:AF27)</f>
        <v>0</v>
      </c>
      <c r="AH27" s="81">
        <f>SUM('[1]0201011_G:0201062_G'!AH27 )</f>
        <v>0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</row>
    <row r="28" spans="1:139">
      <c r="A28" s="88"/>
      <c r="B28" s="89"/>
      <c r="C28" s="84" t="s">
        <v>13</v>
      </c>
      <c r="D28" s="85">
        <f t="shared" ref="D28:AH37" si="6">SUM(D26:D27)</f>
        <v>207</v>
      </c>
      <c r="E28" s="85">
        <f t="shared" si="6"/>
        <v>110</v>
      </c>
      <c r="F28" s="85">
        <f t="shared" si="6"/>
        <v>3</v>
      </c>
      <c r="G28" s="85">
        <f t="shared" si="6"/>
        <v>9</v>
      </c>
      <c r="H28" s="85">
        <f t="shared" si="6"/>
        <v>0</v>
      </c>
      <c r="I28" s="85">
        <f t="shared" si="6"/>
        <v>1</v>
      </c>
      <c r="J28" s="85">
        <f t="shared" si="6"/>
        <v>0</v>
      </c>
      <c r="K28" s="85">
        <f>SUM(K26:K27)</f>
        <v>0</v>
      </c>
      <c r="L28" s="85">
        <f>SUM(L26:L27)</f>
        <v>0</v>
      </c>
      <c r="M28" s="85">
        <f t="shared" si="6"/>
        <v>2</v>
      </c>
      <c r="N28" s="85">
        <f t="shared" si="6"/>
        <v>125</v>
      </c>
      <c r="O28" s="85">
        <f t="shared" si="6"/>
        <v>0</v>
      </c>
      <c r="P28" s="85">
        <f t="shared" si="6"/>
        <v>0</v>
      </c>
      <c r="Q28" s="85">
        <f t="shared" si="6"/>
        <v>0</v>
      </c>
      <c r="R28" s="85">
        <f t="shared" si="6"/>
        <v>0</v>
      </c>
      <c r="S28" s="85">
        <f t="shared" si="6"/>
        <v>2</v>
      </c>
      <c r="T28" s="85">
        <f t="shared" si="6"/>
        <v>20</v>
      </c>
      <c r="U28" s="85">
        <f t="shared" si="6"/>
        <v>40</v>
      </c>
      <c r="V28" s="85">
        <f t="shared" si="6"/>
        <v>13</v>
      </c>
      <c r="W28" s="85">
        <f t="shared" si="6"/>
        <v>4</v>
      </c>
      <c r="X28" s="85">
        <f t="shared" si="6"/>
        <v>0</v>
      </c>
      <c r="Y28" s="85">
        <f t="shared" si="6"/>
        <v>3</v>
      </c>
      <c r="Z28" s="85">
        <f t="shared" si="6"/>
        <v>0</v>
      </c>
      <c r="AA28" s="85">
        <f t="shared" si="6"/>
        <v>0</v>
      </c>
      <c r="AB28" s="85">
        <f t="shared" si="6"/>
        <v>0</v>
      </c>
      <c r="AC28" s="85">
        <f t="shared" si="6"/>
        <v>82</v>
      </c>
      <c r="AD28" s="85">
        <f t="shared" si="6"/>
        <v>0</v>
      </c>
      <c r="AE28" s="85">
        <f t="shared" si="6"/>
        <v>0</v>
      </c>
      <c r="AF28" s="85">
        <f t="shared" si="6"/>
        <v>0</v>
      </c>
      <c r="AG28" s="87">
        <f t="shared" si="6"/>
        <v>0</v>
      </c>
      <c r="AH28" s="85">
        <f t="shared" si="6"/>
        <v>0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</row>
    <row r="29" spans="1:139" ht="14.4" customHeight="1">
      <c r="A29" s="77" t="s">
        <v>74</v>
      </c>
      <c r="B29" s="83" t="s">
        <v>109</v>
      </c>
      <c r="C29" s="93" t="s">
        <v>104</v>
      </c>
      <c r="D29" s="85">
        <f t="shared" ref="D29:D30" si="7">SUM(N29,R29,AC29,AG29,AH29)</f>
        <v>1</v>
      </c>
      <c r="E29" s="86">
        <f>SUM('[1]0201011_G:0201062_G'!E29 )</f>
        <v>0</v>
      </c>
      <c r="F29" s="86">
        <f>SUM('[1]0201011_G:0201062_G'!F29 )</f>
        <v>0</v>
      </c>
      <c r="G29" s="86">
        <f>SUM('[1]0201011_G:0201062_G'!G29 )</f>
        <v>0</v>
      </c>
      <c r="H29" s="86">
        <f>SUM('[1]0201011_G:0201062_G'!H29 )</f>
        <v>0</v>
      </c>
      <c r="I29" s="86">
        <f>SUM('[1]0201011_G:0201062_G'!I29 )</f>
        <v>0</v>
      </c>
      <c r="J29" s="86">
        <f>SUM('[1]0201011_G:0201062_G'!J29 )</f>
        <v>0</v>
      </c>
      <c r="K29" s="86">
        <f>SUM('[1]0201011_G:0201062_G'!K29 )</f>
        <v>0</v>
      </c>
      <c r="L29" s="86">
        <f>SUM('[1]0201011_G:0201062_G'!L29 )</f>
        <v>0</v>
      </c>
      <c r="M29" s="94">
        <f>SUM('[1]0201011_G:0201062_G'!M29 )</f>
        <v>0</v>
      </c>
      <c r="N29" s="85">
        <f>SUM(E29,F29,G29,H29,I29,J29,K29,L29,M29)</f>
        <v>0</v>
      </c>
      <c r="O29" s="95">
        <f>SUM('[1]0201011_G:0201062_G'!O29 )</f>
        <v>0</v>
      </c>
      <c r="P29" s="86">
        <f>SUM('[1]0201011_G:0201062_G'!P29 )</f>
        <v>0</v>
      </c>
      <c r="Q29" s="86">
        <f>SUM('[1]0201011_G:0201062_G'!Q29 )</f>
        <v>0</v>
      </c>
      <c r="R29" s="85">
        <f>SUM(O29:Q29)</f>
        <v>0</v>
      </c>
      <c r="S29" s="86">
        <f>SUM('[1]0201011_G:0201062_G'!S29 )</f>
        <v>0</v>
      </c>
      <c r="T29" s="86">
        <f>SUM('[1]0201011_G:0201062_G'!T29 )</f>
        <v>0</v>
      </c>
      <c r="U29" s="86">
        <f>SUM('[1]0201011_G:0201062_G'!U29 )</f>
        <v>1</v>
      </c>
      <c r="V29" s="86">
        <f>SUM('[1]0201011_G:0201062_G'!V29 )</f>
        <v>0</v>
      </c>
      <c r="W29" s="86">
        <f>SUM('[1]0201011_G:0201062_G'!W29 )</f>
        <v>0</v>
      </c>
      <c r="X29" s="86">
        <f>SUM('[1]0201011_G:0201062_G'!X29 )</f>
        <v>0</v>
      </c>
      <c r="Y29" s="86">
        <f>SUM('[1]0201011_G:0201062_G'!Y29 )</f>
        <v>0</v>
      </c>
      <c r="Z29" s="86">
        <f>SUM('[1]0201011_G:0201062_G'!Z29 )</f>
        <v>0</v>
      </c>
      <c r="AA29" s="86">
        <f>SUM('[1]0201011_G:0201062_G'!AA29 )</f>
        <v>0</v>
      </c>
      <c r="AB29" s="94">
        <f>SUM('[1]0201011_G:0201062_G'!AB29 )</f>
        <v>0</v>
      </c>
      <c r="AC29" s="85">
        <f>SUM(S29:AB29)</f>
        <v>1</v>
      </c>
      <c r="AD29" s="95">
        <f>SUM('[1]0201011_G:0201062_G'!AD29 )</f>
        <v>0</v>
      </c>
      <c r="AE29" s="86">
        <f>SUM('[1]0201011_G:0201062_G'!AE29 )</f>
        <v>0</v>
      </c>
      <c r="AF29" s="86">
        <f>SUM('[1]0201011_G:0201062_G'!AF29 )</f>
        <v>0</v>
      </c>
      <c r="AG29" s="96">
        <f>SUM(AD29:AF29)</f>
        <v>0</v>
      </c>
      <c r="AH29" s="86">
        <f>SUM('[1]0201011_G:0201062_G'!AH29 )</f>
        <v>0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</row>
    <row r="30" spans="1:139">
      <c r="A30" s="77"/>
      <c r="B30" s="83"/>
      <c r="C30" s="97" t="s">
        <v>46</v>
      </c>
      <c r="D30" s="85">
        <f t="shared" si="7"/>
        <v>0</v>
      </c>
      <c r="E30" s="81">
        <f>SUM('[1]0201011_G:0201062_G'!E30 )</f>
        <v>0</v>
      </c>
      <c r="F30" s="81">
        <f>SUM('[1]0201011_G:0201062_G'!F30 )</f>
        <v>0</v>
      </c>
      <c r="G30" s="81">
        <f>SUM('[1]0201011_G:0201062_G'!G30 )</f>
        <v>0</v>
      </c>
      <c r="H30" s="81">
        <f>SUM('[1]0201011_G:0201062_G'!H30 )</f>
        <v>0</v>
      </c>
      <c r="I30" s="81">
        <f>SUM('[1]0201011_G:0201062_G'!I30 )</f>
        <v>0</v>
      </c>
      <c r="J30" s="81">
        <f>SUM('[1]0201011_G:0201062_G'!J30 )</f>
        <v>0</v>
      </c>
      <c r="K30" s="81">
        <f>SUM('[1]0201011_G:0201062_G'!K30 )</f>
        <v>0</v>
      </c>
      <c r="L30" s="81">
        <f>SUM('[1]0201011_G:0201062_G'!L30 )</f>
        <v>0</v>
      </c>
      <c r="M30" s="81">
        <f>SUM('[1]0201011_G:0201062_G'!M30 )</f>
        <v>0</v>
      </c>
      <c r="N30" s="85">
        <f>SUM(E30,F30,G30,H30,I30,J30,K30,L30,M30)</f>
        <v>0</v>
      </c>
      <c r="O30" s="81">
        <f>SUM('[1]0201011_G:0201062_G'!O30 )</f>
        <v>0</v>
      </c>
      <c r="P30" s="86">
        <f>SUM('[1]0201011_G:0201062_G'!P30 )</f>
        <v>0</v>
      </c>
      <c r="Q30" s="81">
        <f>SUM('[1]0201011_G:0201062_G'!Q30 )</f>
        <v>0</v>
      </c>
      <c r="R30" s="80">
        <f>SUM(O30:Q30)</f>
        <v>0</v>
      </c>
      <c r="S30" s="81">
        <f>SUM('[1]0201011_G:0201062_G'!S30 )</f>
        <v>0</v>
      </c>
      <c r="T30" s="81">
        <f>SUM('[1]0201011_G:0201062_G'!T30 )</f>
        <v>0</v>
      </c>
      <c r="U30" s="81">
        <f>SUM('[1]0201011_G:0201062_G'!U30 )</f>
        <v>0</v>
      </c>
      <c r="V30" s="81">
        <f>SUM('[1]0201011_G:0201062_G'!V30 )</f>
        <v>0</v>
      </c>
      <c r="W30" s="81">
        <f>SUM('[1]0201011_G:0201062_G'!W30 )</f>
        <v>0</v>
      </c>
      <c r="X30" s="81">
        <f>SUM('[1]0201011_G:0201062_G'!X30 )</f>
        <v>0</v>
      </c>
      <c r="Y30" s="81">
        <f>SUM('[1]0201011_G:0201062_G'!Y30 )</f>
        <v>0</v>
      </c>
      <c r="Z30" s="81">
        <f>SUM('[1]0201011_G:0201062_G'!Z30 )</f>
        <v>0</v>
      </c>
      <c r="AA30" s="81">
        <f>SUM('[1]0201011_G:0201062_G'!AA30 )</f>
        <v>0</v>
      </c>
      <c r="AB30" s="81">
        <f>SUM('[1]0201011_G:0201062_G'!AB30 )</f>
        <v>0</v>
      </c>
      <c r="AC30" s="80">
        <f>SUM(S30:AB30)</f>
        <v>0</v>
      </c>
      <c r="AD30" s="81">
        <f>SUM('[1]0201011_G:0201062_G'!AD30 )</f>
        <v>0</v>
      </c>
      <c r="AE30" s="81">
        <f>SUM('[1]0201011_G:0201062_G'!AE30 )</f>
        <v>0</v>
      </c>
      <c r="AF30" s="81">
        <f>SUM('[1]0201011_G:0201062_G'!AF30 )</f>
        <v>0</v>
      </c>
      <c r="AG30" s="82">
        <f>SUM(AD30:AF30)</f>
        <v>0</v>
      </c>
      <c r="AH30" s="81">
        <f>SUM('[1]0201011_G:0201062_G'!AH30 )</f>
        <v>0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</row>
    <row r="31" spans="1:139">
      <c r="A31" s="88"/>
      <c r="B31" s="89"/>
      <c r="C31" s="90" t="s">
        <v>13</v>
      </c>
      <c r="D31" s="85">
        <f t="shared" ref="D31:AH31" si="8">SUM(D29:D30)</f>
        <v>1</v>
      </c>
      <c r="E31" s="85">
        <f t="shared" si="8"/>
        <v>0</v>
      </c>
      <c r="F31" s="85">
        <f t="shared" si="8"/>
        <v>0</v>
      </c>
      <c r="G31" s="85">
        <f t="shared" si="8"/>
        <v>0</v>
      </c>
      <c r="H31" s="85">
        <f t="shared" si="8"/>
        <v>0</v>
      </c>
      <c r="I31" s="85">
        <f t="shared" si="8"/>
        <v>0</v>
      </c>
      <c r="J31" s="85">
        <f t="shared" si="8"/>
        <v>0</v>
      </c>
      <c r="K31" s="85">
        <f>SUM(K29:K30)</f>
        <v>0</v>
      </c>
      <c r="L31" s="85">
        <f>SUM(L29:L30)</f>
        <v>0</v>
      </c>
      <c r="M31" s="85">
        <f t="shared" si="8"/>
        <v>0</v>
      </c>
      <c r="N31" s="85">
        <f t="shared" si="8"/>
        <v>0</v>
      </c>
      <c r="O31" s="85">
        <f t="shared" si="8"/>
        <v>0</v>
      </c>
      <c r="P31" s="85">
        <f t="shared" si="8"/>
        <v>0</v>
      </c>
      <c r="Q31" s="85">
        <f t="shared" si="8"/>
        <v>0</v>
      </c>
      <c r="R31" s="85">
        <f t="shared" si="8"/>
        <v>0</v>
      </c>
      <c r="S31" s="85">
        <f t="shared" si="8"/>
        <v>0</v>
      </c>
      <c r="T31" s="85">
        <f t="shared" si="8"/>
        <v>0</v>
      </c>
      <c r="U31" s="85">
        <f t="shared" si="8"/>
        <v>1</v>
      </c>
      <c r="V31" s="85">
        <f t="shared" si="8"/>
        <v>0</v>
      </c>
      <c r="W31" s="85">
        <f t="shared" si="8"/>
        <v>0</v>
      </c>
      <c r="X31" s="85">
        <f t="shared" si="8"/>
        <v>0</v>
      </c>
      <c r="Y31" s="85">
        <f t="shared" si="8"/>
        <v>0</v>
      </c>
      <c r="Z31" s="85">
        <f t="shared" si="8"/>
        <v>0</v>
      </c>
      <c r="AA31" s="85">
        <f t="shared" si="8"/>
        <v>0</v>
      </c>
      <c r="AB31" s="85">
        <f t="shared" si="8"/>
        <v>0</v>
      </c>
      <c r="AC31" s="85">
        <f t="shared" si="8"/>
        <v>1</v>
      </c>
      <c r="AD31" s="85">
        <f t="shared" si="8"/>
        <v>0</v>
      </c>
      <c r="AE31" s="85">
        <f t="shared" si="8"/>
        <v>0</v>
      </c>
      <c r="AF31" s="85">
        <f t="shared" si="8"/>
        <v>0</v>
      </c>
      <c r="AG31" s="87">
        <f t="shared" si="8"/>
        <v>0</v>
      </c>
      <c r="AH31" s="85">
        <f t="shared" si="8"/>
        <v>0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</row>
    <row r="32" spans="1:139">
      <c r="A32" s="77" t="s">
        <v>75</v>
      </c>
      <c r="B32" s="83" t="s">
        <v>110</v>
      </c>
      <c r="C32" s="84" t="s">
        <v>104</v>
      </c>
      <c r="D32" s="85">
        <f t="shared" ref="D32:D33" si="9">SUM(N32,R32,AC32,AG32,AH32)</f>
        <v>1681</v>
      </c>
      <c r="E32" s="86">
        <f>SUM('[1]0201011_G:0201062_G'!E32 )</f>
        <v>970</v>
      </c>
      <c r="F32" s="86">
        <f>SUM('[1]0201011_G:0201062_G'!F32 )</f>
        <v>127</v>
      </c>
      <c r="G32" s="86">
        <f>SUM('[1]0201011_G:0201062_G'!G32 )</f>
        <v>103</v>
      </c>
      <c r="H32" s="86">
        <f>SUM('[1]0201011_G:0201062_G'!H32 )</f>
        <v>7</v>
      </c>
      <c r="I32" s="86">
        <f>SUM('[1]0201011_G:0201062_G'!I32 )</f>
        <v>40</v>
      </c>
      <c r="J32" s="86">
        <f>SUM('[1]0201011_G:0201062_G'!J32 )</f>
        <v>0</v>
      </c>
      <c r="K32" s="86">
        <f>SUM('[1]0201011_G:0201062_G'!K32 )</f>
        <v>1</v>
      </c>
      <c r="L32" s="86">
        <f>SUM('[1]0201011_G:0201062_G'!L32 )</f>
        <v>2</v>
      </c>
      <c r="M32" s="86">
        <f>SUM('[1]0201011_G:0201062_G'!M32 )</f>
        <v>4</v>
      </c>
      <c r="N32" s="85">
        <f>SUM(E32,F32,G32,H32,I32,J32,K32,L32,M32)</f>
        <v>1254</v>
      </c>
      <c r="O32" s="86">
        <f>SUM('[1]0201011_G:0201062_G'!O32 )</f>
        <v>52</v>
      </c>
      <c r="P32" s="86">
        <f>SUM('[1]0201011_G:0201062_G'!P32 )</f>
        <v>9</v>
      </c>
      <c r="Q32" s="86">
        <f>SUM('[1]0201011_G:0201062_G'!Q32 )</f>
        <v>0</v>
      </c>
      <c r="R32" s="85">
        <f>SUM(O32:Q32)</f>
        <v>61</v>
      </c>
      <c r="S32" s="86">
        <f>SUM('[1]0201011_G:0201062_G'!S32 )</f>
        <v>286</v>
      </c>
      <c r="T32" s="86">
        <f>SUM('[1]0201011_G:0201062_G'!T32 )</f>
        <v>10</v>
      </c>
      <c r="U32" s="86">
        <f>SUM('[1]0201011_G:0201062_G'!U32 )</f>
        <v>33</v>
      </c>
      <c r="V32" s="86">
        <f>SUM('[1]0201011_G:0201062_G'!V32 )</f>
        <v>24</v>
      </c>
      <c r="W32" s="86">
        <f>SUM('[1]0201011_G:0201062_G'!W32 )</f>
        <v>1</v>
      </c>
      <c r="X32" s="86">
        <f>SUM('[1]0201011_G:0201062_G'!X32 )</f>
        <v>0</v>
      </c>
      <c r="Y32" s="86">
        <f>SUM('[1]0201011_G:0201062_G'!Y32 )</f>
        <v>2</v>
      </c>
      <c r="Z32" s="86">
        <f>SUM('[1]0201011_G:0201062_G'!Z32 )</f>
        <v>1</v>
      </c>
      <c r="AA32" s="86">
        <f>SUM('[1]0201011_G:0201062_G'!AA32 )</f>
        <v>0</v>
      </c>
      <c r="AB32" s="86">
        <f>SUM('[1]0201011_G:0201062_G'!AB32 )</f>
        <v>0</v>
      </c>
      <c r="AC32" s="85">
        <f>SUM(S32:AB32)</f>
        <v>357</v>
      </c>
      <c r="AD32" s="86">
        <f>SUM('[1]0201011_G:0201062_G'!AD32 )</f>
        <v>0</v>
      </c>
      <c r="AE32" s="86">
        <f>SUM('[1]0201011_G:0201062_G'!AE32 )</f>
        <v>0</v>
      </c>
      <c r="AF32" s="86">
        <f>SUM('[1]0201011_G:0201062_G'!AF32 )</f>
        <v>5</v>
      </c>
      <c r="AG32" s="87">
        <f>SUM(AD32:AF32)</f>
        <v>5</v>
      </c>
      <c r="AH32" s="86">
        <f>SUM('[1]0201011_G:0201062_G'!AH32 )</f>
        <v>4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</row>
    <row r="33" spans="1:139">
      <c r="A33" s="77"/>
      <c r="B33" s="83"/>
      <c r="C33" s="84" t="s">
        <v>46</v>
      </c>
      <c r="D33" s="85">
        <f t="shared" si="9"/>
        <v>33129</v>
      </c>
      <c r="E33" s="86">
        <f>SUM('[1]0201011_G:0201062_G'!E33 )</f>
        <v>23889</v>
      </c>
      <c r="F33" s="86">
        <f>SUM('[1]0201011_G:0201062_G'!F33 )</f>
        <v>3603</v>
      </c>
      <c r="G33" s="86">
        <f>SUM('[1]0201011_G:0201062_G'!G33 )</f>
        <v>2418</v>
      </c>
      <c r="H33" s="86">
        <f>SUM('[1]0201011_G:0201062_G'!H33 )</f>
        <v>79</v>
      </c>
      <c r="I33" s="86">
        <f>SUM('[1]0201011_G:0201062_G'!I33 )</f>
        <v>982</v>
      </c>
      <c r="J33" s="86">
        <f>SUM('[1]0201011_G:0201062_G'!J33 )</f>
        <v>8</v>
      </c>
      <c r="K33" s="86">
        <f>SUM('[1]0201011_G:0201062_G'!K33 )</f>
        <v>66</v>
      </c>
      <c r="L33" s="86">
        <f>SUM('[1]0201011_G:0201062_G'!L33 )</f>
        <v>83</v>
      </c>
      <c r="M33" s="86">
        <f>SUM('[1]0201011_G:0201062_G'!M33 )</f>
        <v>150</v>
      </c>
      <c r="N33" s="85">
        <f>SUM(E33,F33,G33,H33,I33,J33,K33,L33,M33)</f>
        <v>31278</v>
      </c>
      <c r="O33" s="86">
        <f>SUM('[1]0201011_G:0201062_G'!O33 )</f>
        <v>732</v>
      </c>
      <c r="P33" s="86">
        <f>SUM('[1]0201011_G:0201062_G'!P33 )</f>
        <v>161</v>
      </c>
      <c r="Q33" s="86">
        <f>SUM('[1]0201011_G:0201062_G'!Q33 )</f>
        <v>0</v>
      </c>
      <c r="R33" s="85">
        <f>SUM(O33:Q33)</f>
        <v>893</v>
      </c>
      <c r="S33" s="86">
        <f>SUM('[1]0201011_G:0201062_G'!S33 )</f>
        <v>716</v>
      </c>
      <c r="T33" s="86">
        <f>SUM('[1]0201011_G:0201062_G'!T33 )</f>
        <v>19</v>
      </c>
      <c r="U33" s="86">
        <f>SUM('[1]0201011_G:0201062_G'!U33 )</f>
        <v>63</v>
      </c>
      <c r="V33" s="86">
        <f>SUM('[1]0201011_G:0201062_G'!V33 )</f>
        <v>82</v>
      </c>
      <c r="W33" s="86">
        <f>SUM('[1]0201011_G:0201062_G'!W33 )</f>
        <v>8</v>
      </c>
      <c r="X33" s="86">
        <f>SUM('[1]0201011_G:0201062_G'!X33 )</f>
        <v>6</v>
      </c>
      <c r="Y33" s="86">
        <f>SUM('[1]0201011_G:0201062_G'!Y33 )</f>
        <v>10</v>
      </c>
      <c r="Z33" s="86">
        <f>SUM('[1]0201011_G:0201062_G'!Z33 )</f>
        <v>0</v>
      </c>
      <c r="AA33" s="86">
        <f>SUM('[1]0201011_G:0201062_G'!AA33 )</f>
        <v>0</v>
      </c>
      <c r="AB33" s="86">
        <f>SUM('[1]0201011_G:0201062_G'!AB33 )</f>
        <v>0</v>
      </c>
      <c r="AC33" s="85">
        <f>SUM(S33:AB33)</f>
        <v>904</v>
      </c>
      <c r="AD33" s="86">
        <f>SUM('[1]0201011_G:0201062_G'!AD33 )</f>
        <v>0</v>
      </c>
      <c r="AE33" s="86">
        <f>SUM('[1]0201011_G:0201062_G'!AE33 )</f>
        <v>0</v>
      </c>
      <c r="AF33" s="86">
        <f>SUM('[1]0201011_G:0201062_G'!AF33 )</f>
        <v>40</v>
      </c>
      <c r="AG33" s="87">
        <f>SUM(AD33:AF33)</f>
        <v>40</v>
      </c>
      <c r="AH33" s="86">
        <f>SUM('[1]0201011_G:0201062_G'!AH33 )</f>
        <v>14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</row>
    <row r="34" spans="1:139">
      <c r="A34" s="88"/>
      <c r="B34" s="89"/>
      <c r="C34" s="84" t="s">
        <v>13</v>
      </c>
      <c r="D34" s="85">
        <f t="shared" ref="D34:AH34" si="10">SUM(D32:D33)</f>
        <v>34810</v>
      </c>
      <c r="E34" s="85">
        <f t="shared" si="10"/>
        <v>24859</v>
      </c>
      <c r="F34" s="85">
        <f t="shared" si="10"/>
        <v>3730</v>
      </c>
      <c r="G34" s="85">
        <f t="shared" si="10"/>
        <v>2521</v>
      </c>
      <c r="H34" s="85">
        <f t="shared" si="10"/>
        <v>86</v>
      </c>
      <c r="I34" s="85">
        <f>SUM(I32:I33)</f>
        <v>1022</v>
      </c>
      <c r="J34" s="85">
        <f>SUM(J32:J33)</f>
        <v>8</v>
      </c>
      <c r="K34" s="85">
        <f>SUM(K32:K33)</f>
        <v>67</v>
      </c>
      <c r="L34" s="85">
        <f>SUM(L32:L33)</f>
        <v>85</v>
      </c>
      <c r="M34" s="85">
        <f>SUM(M32:M33)</f>
        <v>154</v>
      </c>
      <c r="N34" s="85">
        <f t="shared" si="10"/>
        <v>32532</v>
      </c>
      <c r="O34" s="85">
        <f t="shared" si="10"/>
        <v>784</v>
      </c>
      <c r="P34" s="85">
        <f t="shared" si="10"/>
        <v>170</v>
      </c>
      <c r="Q34" s="85">
        <f t="shared" si="10"/>
        <v>0</v>
      </c>
      <c r="R34" s="85">
        <f t="shared" si="10"/>
        <v>954</v>
      </c>
      <c r="S34" s="85">
        <f t="shared" si="10"/>
        <v>1002</v>
      </c>
      <c r="T34" s="85">
        <f t="shared" si="10"/>
        <v>29</v>
      </c>
      <c r="U34" s="85">
        <f t="shared" si="10"/>
        <v>96</v>
      </c>
      <c r="V34" s="85">
        <f t="shared" si="10"/>
        <v>106</v>
      </c>
      <c r="W34" s="85">
        <f t="shared" si="10"/>
        <v>9</v>
      </c>
      <c r="X34" s="85">
        <f t="shared" si="10"/>
        <v>6</v>
      </c>
      <c r="Y34" s="85">
        <f t="shared" si="10"/>
        <v>12</v>
      </c>
      <c r="Z34" s="85">
        <f t="shared" si="10"/>
        <v>1</v>
      </c>
      <c r="AA34" s="85">
        <f t="shared" si="10"/>
        <v>0</v>
      </c>
      <c r="AB34" s="85">
        <f t="shared" si="10"/>
        <v>0</v>
      </c>
      <c r="AC34" s="85">
        <f t="shared" si="10"/>
        <v>1261</v>
      </c>
      <c r="AD34" s="85">
        <f t="shared" si="10"/>
        <v>0</v>
      </c>
      <c r="AE34" s="85">
        <f t="shared" si="10"/>
        <v>0</v>
      </c>
      <c r="AF34" s="85">
        <f t="shared" si="10"/>
        <v>45</v>
      </c>
      <c r="AG34" s="87">
        <f t="shared" si="10"/>
        <v>45</v>
      </c>
      <c r="AH34" s="85">
        <f t="shared" si="10"/>
        <v>18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</row>
    <row r="35" spans="1:139">
      <c r="A35" s="77" t="s">
        <v>76</v>
      </c>
      <c r="B35" s="83" t="s">
        <v>111</v>
      </c>
      <c r="C35" s="93" t="s">
        <v>104</v>
      </c>
      <c r="D35" s="85">
        <f t="shared" ref="D35:D36" si="11">SUM(N35,R35,AC35,AG35,AH35)</f>
        <v>19</v>
      </c>
      <c r="E35" s="86">
        <f>SUM('[1]0201011_G:0201062_G'!E35 )</f>
        <v>0</v>
      </c>
      <c r="F35" s="86">
        <f>SUM('[1]0201011_G:0201062_G'!F35 )</f>
        <v>0</v>
      </c>
      <c r="G35" s="86">
        <f>SUM('[1]0201011_G:0201062_G'!G35 )</f>
        <v>0</v>
      </c>
      <c r="H35" s="86">
        <f>SUM('[1]0201011_G:0201062_G'!H35 )</f>
        <v>0</v>
      </c>
      <c r="I35" s="86">
        <f>SUM('[1]0201011_G:0201062_G'!I35 )</f>
        <v>0</v>
      </c>
      <c r="J35" s="86">
        <f>SUM('[1]0201011_G:0201062_G'!J35 )</f>
        <v>0</v>
      </c>
      <c r="K35" s="86">
        <f>SUM('[1]0201011_G:0201062_G'!K35 )</f>
        <v>0</v>
      </c>
      <c r="L35" s="86">
        <f>SUM('[1]0201011_G:0201062_G'!L35 )</f>
        <v>0</v>
      </c>
      <c r="M35" s="94">
        <f>SUM('[1]0201011_G:0201062_G'!M35 )</f>
        <v>0</v>
      </c>
      <c r="N35" s="85">
        <f>SUM(E35,F35,G35,H35,I35,J35,K35,L35,M35)</f>
        <v>0</v>
      </c>
      <c r="O35" s="95">
        <f>SUM('[1]0201011_G:0201062_G'!O35 )</f>
        <v>0</v>
      </c>
      <c r="P35" s="86">
        <f>SUM('[1]0201011_G:0201062_G'!P35 )</f>
        <v>0</v>
      </c>
      <c r="Q35" s="86">
        <f>SUM('[1]0201011_G:0201062_G'!Q35 )</f>
        <v>0</v>
      </c>
      <c r="R35" s="85">
        <f>SUM(O35:Q35)</f>
        <v>0</v>
      </c>
      <c r="S35" s="86">
        <f>SUM('[1]0201011_G:0201062_G'!S35 )</f>
        <v>19</v>
      </c>
      <c r="T35" s="86">
        <f>SUM('[1]0201011_G:0201062_G'!T35 )</f>
        <v>0</v>
      </c>
      <c r="U35" s="86">
        <f>SUM('[1]0201011_G:0201062_G'!U35 )</f>
        <v>0</v>
      </c>
      <c r="V35" s="86">
        <f>SUM('[1]0201011_G:0201062_G'!V35 )</f>
        <v>0</v>
      </c>
      <c r="W35" s="86">
        <f>SUM('[1]0201011_G:0201062_G'!W35 )</f>
        <v>0</v>
      </c>
      <c r="X35" s="86">
        <f>SUM('[1]0201011_G:0201062_G'!X35 )</f>
        <v>0</v>
      </c>
      <c r="Y35" s="86">
        <f>SUM('[1]0201011_G:0201062_G'!Y35 )</f>
        <v>0</v>
      </c>
      <c r="Z35" s="86">
        <f>SUM('[1]0201011_G:0201062_G'!Z35 )</f>
        <v>0</v>
      </c>
      <c r="AA35" s="86">
        <f>SUM('[1]0201011_G:0201062_G'!AA35 )</f>
        <v>0</v>
      </c>
      <c r="AB35" s="94">
        <f>SUM('[1]0201011_G:0201062_G'!AB35 )</f>
        <v>0</v>
      </c>
      <c r="AC35" s="85">
        <f>SUM(S35:AB35)</f>
        <v>19</v>
      </c>
      <c r="AD35" s="95">
        <f>SUM('[1]0201011_G:0201062_G'!AD35 )</f>
        <v>0</v>
      </c>
      <c r="AE35" s="86">
        <f>SUM('[1]0201011_G:0201062_G'!AE35 )</f>
        <v>0</v>
      </c>
      <c r="AF35" s="86">
        <f>SUM('[1]0201011_G:0201062_G'!AF35 )</f>
        <v>0</v>
      </c>
      <c r="AG35" s="96">
        <f>SUM(AD35:AF35)</f>
        <v>0</v>
      </c>
      <c r="AH35" s="86">
        <f>SUM('[1]0201011_G:0201062_G'!AH35 )</f>
        <v>0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</row>
    <row r="36" spans="1:139">
      <c r="A36" s="77"/>
      <c r="B36" s="83"/>
      <c r="C36" s="97" t="s">
        <v>46</v>
      </c>
      <c r="D36" s="85">
        <f t="shared" si="11"/>
        <v>195</v>
      </c>
      <c r="E36" s="81">
        <f>SUM('[1]0201011_G:0201062_G'!E36 )</f>
        <v>168</v>
      </c>
      <c r="F36" s="81">
        <f>SUM('[1]0201011_G:0201062_G'!F36 )</f>
        <v>3</v>
      </c>
      <c r="G36" s="81">
        <f>SUM('[1]0201011_G:0201062_G'!G36 )</f>
        <v>2</v>
      </c>
      <c r="H36" s="81">
        <f>SUM('[1]0201011_G:0201062_G'!H36 )</f>
        <v>0</v>
      </c>
      <c r="I36" s="81">
        <f>SUM('[1]0201011_G:0201062_G'!I36 )</f>
        <v>1</v>
      </c>
      <c r="J36" s="81">
        <f>SUM('[1]0201011_G:0201062_G'!J36 )</f>
        <v>0</v>
      </c>
      <c r="K36" s="81">
        <f>SUM('[1]0201011_G:0201062_G'!K36 )</f>
        <v>0</v>
      </c>
      <c r="L36" s="81">
        <f>SUM('[1]0201011_G:0201062_G'!L36 )</f>
        <v>0</v>
      </c>
      <c r="M36" s="81">
        <f>SUM('[1]0201011_G:0201062_G'!M36 )</f>
        <v>0</v>
      </c>
      <c r="N36" s="85">
        <f>SUM(E36,F36,G36,H36,I36,J36,K36,L36,M36)</f>
        <v>174</v>
      </c>
      <c r="O36" s="81">
        <f>SUM('[1]0201011_G:0201062_G'!O36 )</f>
        <v>4</v>
      </c>
      <c r="P36" s="86">
        <f>SUM('[1]0201011_G:0201062_G'!P36 )</f>
        <v>5</v>
      </c>
      <c r="Q36" s="81">
        <f>SUM('[1]0201011_G:0201062_G'!Q36 )</f>
        <v>0</v>
      </c>
      <c r="R36" s="80">
        <f>SUM(O36:Q36)</f>
        <v>9</v>
      </c>
      <c r="S36" s="81">
        <f>SUM('[1]0201011_G:0201062_G'!S36 )</f>
        <v>3</v>
      </c>
      <c r="T36" s="81">
        <f>SUM('[1]0201011_G:0201062_G'!T36 )</f>
        <v>0</v>
      </c>
      <c r="U36" s="81">
        <f>SUM('[1]0201011_G:0201062_G'!U36 )</f>
        <v>3</v>
      </c>
      <c r="V36" s="81">
        <f>SUM('[1]0201011_G:0201062_G'!V36 )</f>
        <v>5</v>
      </c>
      <c r="W36" s="81">
        <f>SUM('[1]0201011_G:0201062_G'!W36 )</f>
        <v>0</v>
      </c>
      <c r="X36" s="81">
        <f>SUM('[1]0201011_G:0201062_G'!X36 )</f>
        <v>0</v>
      </c>
      <c r="Y36" s="81">
        <f>SUM('[1]0201011_G:0201062_G'!Y36 )</f>
        <v>0</v>
      </c>
      <c r="Z36" s="81">
        <f>SUM('[1]0201011_G:0201062_G'!Z36 )</f>
        <v>0</v>
      </c>
      <c r="AA36" s="81">
        <f>SUM('[1]0201011_G:0201062_G'!AA36 )</f>
        <v>1</v>
      </c>
      <c r="AB36" s="81">
        <f>SUM('[1]0201011_G:0201062_G'!AB36 )</f>
        <v>0</v>
      </c>
      <c r="AC36" s="80">
        <f>SUM(S36:AB36)</f>
        <v>12</v>
      </c>
      <c r="AD36" s="81">
        <f>SUM('[1]0201011_G:0201062_G'!AD36 )</f>
        <v>0</v>
      </c>
      <c r="AE36" s="81">
        <f>SUM('[1]0201011_G:0201062_G'!AE36 )</f>
        <v>0</v>
      </c>
      <c r="AF36" s="81">
        <f>SUM('[1]0201011_G:0201062_G'!AF36 )</f>
        <v>0</v>
      </c>
      <c r="AG36" s="82">
        <f>SUM(AD36:AF36)</f>
        <v>0</v>
      </c>
      <c r="AH36" s="81">
        <f>SUM('[1]0201011_G:0201062_G'!AH36 )</f>
        <v>0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</row>
    <row r="37" spans="1:139">
      <c r="A37" s="88"/>
      <c r="B37" s="83"/>
      <c r="C37" s="90" t="s">
        <v>13</v>
      </c>
      <c r="D37" s="85">
        <f t="shared" si="6"/>
        <v>214</v>
      </c>
      <c r="E37" s="85">
        <f t="shared" si="6"/>
        <v>168</v>
      </c>
      <c r="F37" s="85">
        <f t="shared" si="6"/>
        <v>3</v>
      </c>
      <c r="G37" s="85">
        <f t="shared" si="6"/>
        <v>2</v>
      </c>
      <c r="H37" s="85">
        <f t="shared" si="6"/>
        <v>0</v>
      </c>
      <c r="I37" s="85">
        <f t="shared" si="6"/>
        <v>1</v>
      </c>
      <c r="J37" s="85">
        <f t="shared" si="6"/>
        <v>0</v>
      </c>
      <c r="K37" s="85">
        <f>SUM(K35:K36)</f>
        <v>0</v>
      </c>
      <c r="L37" s="85">
        <f>SUM(L35:L36)</f>
        <v>0</v>
      </c>
      <c r="M37" s="85">
        <f t="shared" si="6"/>
        <v>0</v>
      </c>
      <c r="N37" s="85">
        <f t="shared" si="6"/>
        <v>174</v>
      </c>
      <c r="O37" s="85">
        <f t="shared" si="6"/>
        <v>4</v>
      </c>
      <c r="P37" s="85">
        <f t="shared" si="6"/>
        <v>5</v>
      </c>
      <c r="Q37" s="85">
        <f t="shared" si="6"/>
        <v>0</v>
      </c>
      <c r="R37" s="85">
        <f t="shared" si="6"/>
        <v>9</v>
      </c>
      <c r="S37" s="85">
        <f t="shared" si="6"/>
        <v>22</v>
      </c>
      <c r="T37" s="85">
        <f t="shared" si="6"/>
        <v>0</v>
      </c>
      <c r="U37" s="85">
        <f t="shared" si="6"/>
        <v>3</v>
      </c>
      <c r="V37" s="85">
        <f t="shared" si="6"/>
        <v>5</v>
      </c>
      <c r="W37" s="85">
        <f t="shared" si="6"/>
        <v>0</v>
      </c>
      <c r="X37" s="85">
        <f t="shared" si="6"/>
        <v>0</v>
      </c>
      <c r="Y37" s="85">
        <f t="shared" si="6"/>
        <v>0</v>
      </c>
      <c r="Z37" s="85">
        <f t="shared" si="6"/>
        <v>0</v>
      </c>
      <c r="AA37" s="85">
        <f t="shared" si="6"/>
        <v>1</v>
      </c>
      <c r="AB37" s="85">
        <f t="shared" si="6"/>
        <v>0</v>
      </c>
      <c r="AC37" s="85">
        <f t="shared" si="6"/>
        <v>31</v>
      </c>
      <c r="AD37" s="85">
        <f t="shared" si="6"/>
        <v>0</v>
      </c>
      <c r="AE37" s="85">
        <f t="shared" si="6"/>
        <v>0</v>
      </c>
      <c r="AF37" s="85">
        <f t="shared" si="6"/>
        <v>0</v>
      </c>
      <c r="AG37" s="87">
        <f t="shared" si="6"/>
        <v>0</v>
      </c>
      <c r="AH37" s="85">
        <f t="shared" si="6"/>
        <v>0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</row>
    <row r="38" spans="1:139" ht="14.4" customHeight="1">
      <c r="A38" s="91">
        <v>9</v>
      </c>
      <c r="B38" s="92" t="s">
        <v>112</v>
      </c>
      <c r="C38" s="84" t="s">
        <v>104</v>
      </c>
      <c r="D38" s="85">
        <f t="shared" ref="D38:D39" si="12">SUM(N38,R38,AC38,AG38,AH38)</f>
        <v>9</v>
      </c>
      <c r="E38" s="86">
        <f>SUM('[1]0201011_G:0201062_G'!E38 )</f>
        <v>1</v>
      </c>
      <c r="F38" s="86">
        <f>SUM('[1]0201011_G:0201062_G'!F38 )</f>
        <v>0</v>
      </c>
      <c r="G38" s="86">
        <f>SUM('[1]0201011_G:0201062_G'!G38 )</f>
        <v>0</v>
      </c>
      <c r="H38" s="86">
        <f>SUM('[1]0201011_G:0201062_G'!H38 )</f>
        <v>0</v>
      </c>
      <c r="I38" s="86">
        <f>SUM('[1]0201011_G:0201062_G'!I38 )</f>
        <v>0</v>
      </c>
      <c r="J38" s="86">
        <f>SUM('[1]0201011_G:0201062_G'!J38 )</f>
        <v>0</v>
      </c>
      <c r="K38" s="86">
        <f>SUM('[1]0201011_G:0201062_G'!K38 )</f>
        <v>0</v>
      </c>
      <c r="L38" s="86">
        <f>SUM('[1]0201011_G:0201062_G'!L38 )</f>
        <v>0</v>
      </c>
      <c r="M38" s="86">
        <f>SUM('[1]0201011_G:0201062_G'!M38 )</f>
        <v>0</v>
      </c>
      <c r="N38" s="85">
        <f>SUM(E38:M38)</f>
        <v>1</v>
      </c>
      <c r="O38" s="86">
        <f>SUM('[1]0201011_G:0201062_G'!O38 )</f>
        <v>0</v>
      </c>
      <c r="P38" s="86">
        <f>SUM('[1]0201011_G:0201062_G'!P38 )</f>
        <v>0</v>
      </c>
      <c r="Q38" s="86">
        <f>SUM('[1]0201011_G:0201062_G'!Q38 )</f>
        <v>0</v>
      </c>
      <c r="R38" s="85">
        <f>SUM(O38:Q38)</f>
        <v>0</v>
      </c>
      <c r="S38" s="86">
        <f>SUM('[1]0201011_G:0201062_G'!S38 )</f>
        <v>2</v>
      </c>
      <c r="T38" s="86">
        <f>SUM('[1]0201011_G:0201062_G'!T38 )</f>
        <v>0</v>
      </c>
      <c r="U38" s="86">
        <f>SUM('[1]0201011_G:0201062_G'!U38 )</f>
        <v>5</v>
      </c>
      <c r="V38" s="86">
        <f>SUM('[1]0201011_G:0201062_G'!V38 )</f>
        <v>0</v>
      </c>
      <c r="W38" s="86">
        <f>SUM('[1]0201011_G:0201062_G'!W38 )</f>
        <v>1</v>
      </c>
      <c r="X38" s="86">
        <f>SUM('[1]0201011_G:0201062_G'!X38 )</f>
        <v>0</v>
      </c>
      <c r="Y38" s="86">
        <f>SUM('[1]0201011_G:0201062_G'!Y38 )</f>
        <v>0</v>
      </c>
      <c r="Z38" s="86">
        <f>SUM('[1]0201011_G:0201062_G'!Z38 )</f>
        <v>0</v>
      </c>
      <c r="AA38" s="86">
        <f>SUM('[1]0201011_G:0201062_G'!AA38 )</f>
        <v>0</v>
      </c>
      <c r="AB38" s="86">
        <f>SUM('[1]0201011_G:0201062_G'!AB38 )</f>
        <v>0</v>
      </c>
      <c r="AC38" s="85">
        <f>SUM(S38:AB38)</f>
        <v>8</v>
      </c>
      <c r="AD38" s="86">
        <f>SUM('[1]0201011_G:0201062_G'!AD38 )</f>
        <v>0</v>
      </c>
      <c r="AE38" s="86">
        <f>SUM('[1]0201011_G:0201062_G'!AE38 )</f>
        <v>0</v>
      </c>
      <c r="AF38" s="86">
        <f>SUM('[1]0201011_G:0201062_G'!AF38 )</f>
        <v>0</v>
      </c>
      <c r="AG38" s="87">
        <f>SUM(AD38:AF38)</f>
        <v>0</v>
      </c>
      <c r="AH38" s="86">
        <f>SUM('[1]0201011_G:0201062_G'!AH38 )</f>
        <v>0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</row>
    <row r="39" spans="1:139">
      <c r="A39" s="77"/>
      <c r="B39" s="92"/>
      <c r="C39" s="84" t="s">
        <v>46</v>
      </c>
      <c r="D39" s="85">
        <f t="shared" si="12"/>
        <v>66</v>
      </c>
      <c r="E39" s="86">
        <f>SUM('[1]0201011_G:0201062_G'!E39 )</f>
        <v>26</v>
      </c>
      <c r="F39" s="86">
        <f>SUM('[1]0201011_G:0201062_G'!F39 )</f>
        <v>6</v>
      </c>
      <c r="G39" s="86">
        <f>SUM('[1]0201011_G:0201062_G'!G39 )</f>
        <v>6</v>
      </c>
      <c r="H39" s="86">
        <f>SUM('[1]0201011_G:0201062_G'!H39 )</f>
        <v>1</v>
      </c>
      <c r="I39" s="86">
        <f>SUM('[1]0201011_G:0201062_G'!I39 )</f>
        <v>4</v>
      </c>
      <c r="J39" s="86">
        <f>SUM('[1]0201011_G:0201062_G'!J39 )</f>
        <v>0</v>
      </c>
      <c r="K39" s="86">
        <f>SUM('[1]0201011_G:0201062_G'!K39 )</f>
        <v>0</v>
      </c>
      <c r="L39" s="86">
        <f>SUM('[1]0201011_G:0201062_G'!L39 )</f>
        <v>0</v>
      </c>
      <c r="M39" s="86">
        <f>SUM('[1]0201011_G:0201062_G'!M39 )</f>
        <v>0</v>
      </c>
      <c r="N39" s="85">
        <f>SUM(E39:M39)</f>
        <v>43</v>
      </c>
      <c r="O39" s="86">
        <f>SUM('[1]0201011_G:0201062_G'!O39 )</f>
        <v>0</v>
      </c>
      <c r="P39" s="86">
        <f>SUM('[1]0201011_G:0201062_G'!P39 )</f>
        <v>0</v>
      </c>
      <c r="Q39" s="86">
        <f>SUM('[1]0201011_G:0201062_G'!Q39 )</f>
        <v>0</v>
      </c>
      <c r="R39" s="85">
        <f>SUM(O39:Q39)</f>
        <v>0</v>
      </c>
      <c r="S39" s="86">
        <f>SUM('[1]0201011_G:0201062_G'!S39 )</f>
        <v>2</v>
      </c>
      <c r="T39" s="86">
        <f>SUM('[1]0201011_G:0201062_G'!T39 )</f>
        <v>0</v>
      </c>
      <c r="U39" s="86">
        <f>SUM('[1]0201011_G:0201062_G'!U39 )</f>
        <v>20</v>
      </c>
      <c r="V39" s="86">
        <f>SUM('[1]0201011_G:0201062_G'!V39 )</f>
        <v>1</v>
      </c>
      <c r="W39" s="86">
        <f>SUM('[1]0201011_G:0201062_G'!W39 )</f>
        <v>0</v>
      </c>
      <c r="X39" s="86">
        <f>SUM('[1]0201011_G:0201062_G'!X39 )</f>
        <v>0</v>
      </c>
      <c r="Y39" s="86">
        <f>SUM('[1]0201011_G:0201062_G'!Y39 )</f>
        <v>0</v>
      </c>
      <c r="Z39" s="86">
        <f>SUM('[1]0201011_G:0201062_G'!Z39 )</f>
        <v>0</v>
      </c>
      <c r="AA39" s="86">
        <f>SUM('[1]0201011_G:0201062_G'!AA39 )</f>
        <v>0</v>
      </c>
      <c r="AB39" s="86">
        <f>SUM('[1]0201011_G:0201062_G'!AB39 )</f>
        <v>0</v>
      </c>
      <c r="AC39" s="85">
        <f>SUM(S39:AB39)</f>
        <v>23</v>
      </c>
      <c r="AD39" s="86">
        <f>SUM('[1]0201011_G:0201062_G'!AD39 )</f>
        <v>0</v>
      </c>
      <c r="AE39" s="86">
        <f>SUM('[1]0201011_G:0201062_G'!AE39 )</f>
        <v>0</v>
      </c>
      <c r="AF39" s="86">
        <f>SUM('[1]0201011_G:0201062_G'!AF39 )</f>
        <v>0</v>
      </c>
      <c r="AG39" s="87">
        <f>SUM(AD39:AF39)</f>
        <v>0</v>
      </c>
      <c r="AH39" s="86">
        <f>SUM('[1]0201011_G:0201062_G'!AH39 )</f>
        <v>0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</row>
    <row r="40" spans="1:139">
      <c r="A40" s="88"/>
      <c r="B40" s="92"/>
      <c r="C40" s="84" t="s">
        <v>13</v>
      </c>
      <c r="D40" s="85">
        <f t="shared" ref="D40:AH40" si="13">SUM(D38:D39)</f>
        <v>75</v>
      </c>
      <c r="E40" s="85">
        <f t="shared" si="13"/>
        <v>27</v>
      </c>
      <c r="F40" s="85">
        <f t="shared" si="13"/>
        <v>6</v>
      </c>
      <c r="G40" s="85">
        <f t="shared" si="13"/>
        <v>6</v>
      </c>
      <c r="H40" s="85">
        <f t="shared" si="13"/>
        <v>1</v>
      </c>
      <c r="I40" s="85">
        <f>SUM(I38:I39)</f>
        <v>4</v>
      </c>
      <c r="J40" s="85">
        <f>SUM(J38:J39)</f>
        <v>0</v>
      </c>
      <c r="K40" s="85">
        <f>SUM(K38:K39)</f>
        <v>0</v>
      </c>
      <c r="L40" s="85">
        <f>SUM(L38:L39)</f>
        <v>0</v>
      </c>
      <c r="M40" s="85">
        <f>SUM(M38:M39)</f>
        <v>0</v>
      </c>
      <c r="N40" s="85">
        <f t="shared" si="13"/>
        <v>44</v>
      </c>
      <c r="O40" s="85">
        <f t="shared" si="13"/>
        <v>0</v>
      </c>
      <c r="P40" s="85">
        <f t="shared" si="13"/>
        <v>0</v>
      </c>
      <c r="Q40" s="85">
        <f t="shared" si="13"/>
        <v>0</v>
      </c>
      <c r="R40" s="85">
        <f t="shared" si="13"/>
        <v>0</v>
      </c>
      <c r="S40" s="85">
        <f t="shared" si="13"/>
        <v>4</v>
      </c>
      <c r="T40" s="85">
        <f t="shared" si="13"/>
        <v>0</v>
      </c>
      <c r="U40" s="85">
        <f t="shared" si="13"/>
        <v>25</v>
      </c>
      <c r="V40" s="85">
        <f t="shared" si="13"/>
        <v>1</v>
      </c>
      <c r="W40" s="85">
        <f t="shared" si="13"/>
        <v>1</v>
      </c>
      <c r="X40" s="85">
        <f t="shared" si="13"/>
        <v>0</v>
      </c>
      <c r="Y40" s="85">
        <f t="shared" si="13"/>
        <v>0</v>
      </c>
      <c r="Z40" s="85">
        <f t="shared" si="13"/>
        <v>0</v>
      </c>
      <c r="AA40" s="85">
        <f t="shared" si="13"/>
        <v>0</v>
      </c>
      <c r="AB40" s="85">
        <f t="shared" si="13"/>
        <v>0</v>
      </c>
      <c r="AC40" s="85">
        <f t="shared" si="13"/>
        <v>31</v>
      </c>
      <c r="AD40" s="85">
        <f t="shared" si="13"/>
        <v>0</v>
      </c>
      <c r="AE40" s="85">
        <f t="shared" si="13"/>
        <v>0</v>
      </c>
      <c r="AF40" s="85">
        <f t="shared" si="13"/>
        <v>0</v>
      </c>
      <c r="AG40" s="87">
        <f t="shared" si="13"/>
        <v>0</v>
      </c>
      <c r="AH40" s="85">
        <f t="shared" si="13"/>
        <v>0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</row>
    <row r="41" spans="1:139">
      <c r="A41" s="91">
        <v>10</v>
      </c>
      <c r="B41" s="98" t="s">
        <v>113</v>
      </c>
      <c r="C41" s="84" t="s">
        <v>104</v>
      </c>
      <c r="D41" s="85">
        <f t="shared" ref="D41:D42" si="14">SUM(N41,R41,AC41,AG41,AH41)</f>
        <v>0</v>
      </c>
      <c r="E41" s="86">
        <f>SUM('[1]0201011_G:0201062_G'!E41 )</f>
        <v>0</v>
      </c>
      <c r="F41" s="86">
        <f>SUM('[1]0201011_G:0201062_G'!F41 )</f>
        <v>0</v>
      </c>
      <c r="G41" s="86">
        <f>SUM('[1]0201011_G:0201062_G'!G41 )</f>
        <v>0</v>
      </c>
      <c r="H41" s="86">
        <f>SUM('[1]0201011_G:0201062_G'!H41 )</f>
        <v>0</v>
      </c>
      <c r="I41" s="86">
        <f>SUM('[1]0201011_G:0201062_G'!I41 )</f>
        <v>0</v>
      </c>
      <c r="J41" s="86">
        <f>SUM('[1]0201011_G:0201062_G'!J41 )</f>
        <v>0</v>
      </c>
      <c r="K41" s="86">
        <f>SUM('[1]0201011_G:0201062_G'!K41 )</f>
        <v>0</v>
      </c>
      <c r="L41" s="86">
        <f>SUM('[1]0201011_G:0201062_G'!L41 )</f>
        <v>0</v>
      </c>
      <c r="M41" s="86">
        <f>SUM('[1]0201011_G:0201062_G'!M41 )</f>
        <v>0</v>
      </c>
      <c r="N41" s="85">
        <f>SUM(E41:M41)</f>
        <v>0</v>
      </c>
      <c r="O41" s="86">
        <f>SUM('[1]0201011_G:0201062_G'!O41 )</f>
        <v>0</v>
      </c>
      <c r="P41" s="86">
        <f>SUM('[1]0201011_G:0201062_G'!P41 )</f>
        <v>0</v>
      </c>
      <c r="Q41" s="86">
        <f>SUM('[1]0201011_G:0201062_G'!Q41 )</f>
        <v>0</v>
      </c>
      <c r="R41" s="85">
        <f>SUM(O41:Q41)</f>
        <v>0</v>
      </c>
      <c r="S41" s="86">
        <f>SUM('[1]0201011_G:0201062_G'!S41 )</f>
        <v>0</v>
      </c>
      <c r="T41" s="86">
        <f>SUM('[1]0201011_G:0201062_G'!T41 )</f>
        <v>0</v>
      </c>
      <c r="U41" s="86">
        <f>SUM('[1]0201011_G:0201062_G'!U41 )</f>
        <v>0</v>
      </c>
      <c r="V41" s="86">
        <f>SUM('[1]0201011_G:0201062_G'!V41 )</f>
        <v>0</v>
      </c>
      <c r="W41" s="86">
        <f>SUM('[1]0201011_G:0201062_G'!W41 )</f>
        <v>0</v>
      </c>
      <c r="X41" s="86">
        <f>SUM('[1]0201011_G:0201062_G'!X41 )</f>
        <v>0</v>
      </c>
      <c r="Y41" s="86">
        <f>SUM('[1]0201011_G:0201062_G'!Y41 )</f>
        <v>0</v>
      </c>
      <c r="Z41" s="86">
        <f>SUM('[1]0201011_G:0201062_G'!Z41 )</f>
        <v>0</v>
      </c>
      <c r="AA41" s="86">
        <f>SUM('[1]0201011_G:0201062_G'!AA41 )</f>
        <v>0</v>
      </c>
      <c r="AB41" s="86">
        <f>SUM('[1]0201011_G:0201062_G'!AB41 )</f>
        <v>0</v>
      </c>
      <c r="AC41" s="85">
        <f>SUM(S41:AB41)</f>
        <v>0</v>
      </c>
      <c r="AD41" s="86">
        <f>SUM('[1]0201011_G:0201062_G'!AD41 )</f>
        <v>0</v>
      </c>
      <c r="AE41" s="86">
        <f>SUM('[1]0201011_G:0201062_G'!AE41 )</f>
        <v>0</v>
      </c>
      <c r="AF41" s="86">
        <f>SUM('[1]0201011_G:0201062_G'!AF41 )</f>
        <v>0</v>
      </c>
      <c r="AG41" s="87">
        <f>SUM(AD41:AF41)</f>
        <v>0</v>
      </c>
      <c r="AH41" s="86">
        <f>SUM('[1]0201011_G:0201062_G'!AH41 )</f>
        <v>0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</row>
    <row r="42" spans="1:139">
      <c r="A42" s="77"/>
      <c r="B42" s="92"/>
      <c r="C42" s="84" t="s">
        <v>46</v>
      </c>
      <c r="D42" s="85">
        <f t="shared" si="14"/>
        <v>0</v>
      </c>
      <c r="E42" s="86">
        <f>SUM('[1]0201011_G:0201062_G'!E42 )</f>
        <v>0</v>
      </c>
      <c r="F42" s="86">
        <f>SUM('[1]0201011_G:0201062_G'!F42 )</f>
        <v>0</v>
      </c>
      <c r="G42" s="86">
        <f>SUM('[1]0201011_G:0201062_G'!G42 )</f>
        <v>0</v>
      </c>
      <c r="H42" s="86">
        <f>SUM('[1]0201011_G:0201062_G'!H42 )</f>
        <v>0</v>
      </c>
      <c r="I42" s="86">
        <f>SUM('[1]0201011_G:0201062_G'!I42 )</f>
        <v>0</v>
      </c>
      <c r="J42" s="86">
        <f>SUM('[1]0201011_G:0201062_G'!J42 )</f>
        <v>0</v>
      </c>
      <c r="K42" s="86">
        <f>SUM('[1]0201011_G:0201062_G'!K42 )</f>
        <v>0</v>
      </c>
      <c r="L42" s="86">
        <f>SUM('[1]0201011_G:0201062_G'!L42 )</f>
        <v>0</v>
      </c>
      <c r="M42" s="86">
        <f>SUM('[1]0201011_G:0201062_G'!M42 )</f>
        <v>0</v>
      </c>
      <c r="N42" s="85">
        <f>SUM(E42:M42)</f>
        <v>0</v>
      </c>
      <c r="O42" s="86">
        <f>SUM('[1]0201011_G:0201062_G'!O42 )</f>
        <v>0</v>
      </c>
      <c r="P42" s="86">
        <f>SUM('[1]0201011_G:0201062_G'!P42 )</f>
        <v>0</v>
      </c>
      <c r="Q42" s="86">
        <f>SUM('[1]0201011_G:0201062_G'!Q42 )</f>
        <v>0</v>
      </c>
      <c r="R42" s="85">
        <f>SUM(O42:Q42)</f>
        <v>0</v>
      </c>
      <c r="S42" s="86">
        <f>SUM('[1]0201011_G:0201062_G'!S42 )</f>
        <v>0</v>
      </c>
      <c r="T42" s="86">
        <f>SUM('[1]0201011_G:0201062_G'!T42 )</f>
        <v>0</v>
      </c>
      <c r="U42" s="86">
        <f>SUM('[1]0201011_G:0201062_G'!U42 )</f>
        <v>0</v>
      </c>
      <c r="V42" s="86">
        <f>SUM('[1]0201011_G:0201062_G'!V42 )</f>
        <v>0</v>
      </c>
      <c r="W42" s="86">
        <f>SUM('[1]0201011_G:0201062_G'!W42 )</f>
        <v>0</v>
      </c>
      <c r="X42" s="86">
        <f>SUM('[1]0201011_G:0201062_G'!X42 )</f>
        <v>0</v>
      </c>
      <c r="Y42" s="86">
        <f>SUM('[1]0201011_G:0201062_G'!Y42 )</f>
        <v>0</v>
      </c>
      <c r="Z42" s="86">
        <f>SUM('[1]0201011_G:0201062_G'!Z42 )</f>
        <v>0</v>
      </c>
      <c r="AA42" s="86">
        <f>SUM('[1]0201011_G:0201062_G'!AA42 )</f>
        <v>0</v>
      </c>
      <c r="AB42" s="86">
        <f>SUM('[1]0201011_G:0201062_G'!AB42 )</f>
        <v>0</v>
      </c>
      <c r="AC42" s="85">
        <f>SUM(S42:AB42)</f>
        <v>0</v>
      </c>
      <c r="AD42" s="86">
        <f>SUM('[1]0201011_G:0201062_G'!AD42 )</f>
        <v>0</v>
      </c>
      <c r="AE42" s="86">
        <f>SUM('[1]0201011_G:0201062_G'!AE42 )</f>
        <v>0</v>
      </c>
      <c r="AF42" s="86">
        <f>SUM('[1]0201011_G:0201062_G'!AF42 )</f>
        <v>0</v>
      </c>
      <c r="AG42" s="87">
        <f>SUM(AD42:AF42)</f>
        <v>0</v>
      </c>
      <c r="AH42" s="86">
        <f>SUM('[1]0201011_G:0201062_G'!AH42 )</f>
        <v>0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</row>
    <row r="43" spans="1:139">
      <c r="A43" s="88"/>
      <c r="B43" s="99"/>
      <c r="C43" s="84" t="s">
        <v>13</v>
      </c>
      <c r="D43" s="85">
        <f t="shared" ref="D43:AH43" si="15">SUM(D41:D42)</f>
        <v>0</v>
      </c>
      <c r="E43" s="85">
        <f t="shared" si="15"/>
        <v>0</v>
      </c>
      <c r="F43" s="85">
        <f t="shared" si="15"/>
        <v>0</v>
      </c>
      <c r="G43" s="85">
        <f t="shared" si="15"/>
        <v>0</v>
      </c>
      <c r="H43" s="85">
        <f t="shared" si="15"/>
        <v>0</v>
      </c>
      <c r="I43" s="85">
        <f>SUM(I41:I42)</f>
        <v>0</v>
      </c>
      <c r="J43" s="85">
        <f>SUM(J41:J42)</f>
        <v>0</v>
      </c>
      <c r="K43" s="85">
        <f>SUM(K41:K42)</f>
        <v>0</v>
      </c>
      <c r="L43" s="85">
        <f>SUM(L41:L42)</f>
        <v>0</v>
      </c>
      <c r="M43" s="85">
        <f>SUM(M41:M42)</f>
        <v>0</v>
      </c>
      <c r="N43" s="85">
        <f t="shared" si="15"/>
        <v>0</v>
      </c>
      <c r="O43" s="85">
        <f t="shared" si="15"/>
        <v>0</v>
      </c>
      <c r="P43" s="85">
        <f t="shared" si="15"/>
        <v>0</v>
      </c>
      <c r="Q43" s="85">
        <f t="shared" si="15"/>
        <v>0</v>
      </c>
      <c r="R43" s="85">
        <f t="shared" si="15"/>
        <v>0</v>
      </c>
      <c r="S43" s="85">
        <f t="shared" si="15"/>
        <v>0</v>
      </c>
      <c r="T43" s="85">
        <f t="shared" si="15"/>
        <v>0</v>
      </c>
      <c r="U43" s="85">
        <f t="shared" si="15"/>
        <v>0</v>
      </c>
      <c r="V43" s="85">
        <f t="shared" si="15"/>
        <v>0</v>
      </c>
      <c r="W43" s="85">
        <f t="shared" si="15"/>
        <v>0</v>
      </c>
      <c r="X43" s="85">
        <f t="shared" si="15"/>
        <v>0</v>
      </c>
      <c r="Y43" s="85">
        <f t="shared" si="15"/>
        <v>0</v>
      </c>
      <c r="Z43" s="85">
        <f t="shared" si="15"/>
        <v>0</v>
      </c>
      <c r="AA43" s="85">
        <f t="shared" si="15"/>
        <v>0</v>
      </c>
      <c r="AB43" s="85">
        <f t="shared" si="15"/>
        <v>0</v>
      </c>
      <c r="AC43" s="85">
        <f t="shared" si="15"/>
        <v>0</v>
      </c>
      <c r="AD43" s="85">
        <f t="shared" si="15"/>
        <v>0</v>
      </c>
      <c r="AE43" s="85">
        <f t="shared" si="15"/>
        <v>0</v>
      </c>
      <c r="AF43" s="85">
        <f t="shared" si="15"/>
        <v>0</v>
      </c>
      <c r="AG43" s="87">
        <f t="shared" si="15"/>
        <v>0</v>
      </c>
      <c r="AH43" s="85">
        <f t="shared" si="15"/>
        <v>0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</row>
    <row r="44" spans="1:139" ht="14.4" customHeight="1">
      <c r="A44" s="77" t="s">
        <v>79</v>
      </c>
      <c r="B44" s="83" t="s">
        <v>114</v>
      </c>
      <c r="C44" s="93" t="s">
        <v>104</v>
      </c>
      <c r="D44" s="85">
        <f t="shared" ref="D44:D45" si="16">SUM(N44,R44,AC44,AG44,AH44)</f>
        <v>58</v>
      </c>
      <c r="E44" s="86">
        <f>SUM('[1]0201011_G:0201062_G'!E44 )</f>
        <v>0</v>
      </c>
      <c r="F44" s="86">
        <f>SUM('[1]0201011_G:0201062_G'!F44 )</f>
        <v>0</v>
      </c>
      <c r="G44" s="86">
        <f>SUM('[1]0201011_G:0201062_G'!G44 )</f>
        <v>0</v>
      </c>
      <c r="H44" s="86">
        <f>SUM('[1]0201011_G:0201062_G'!H44 )</f>
        <v>0</v>
      </c>
      <c r="I44" s="86">
        <f>SUM('[1]0201011_G:0201062_G'!I44 )</f>
        <v>0</v>
      </c>
      <c r="J44" s="86">
        <f>SUM('[1]0201011_G:0201062_G'!J44 )</f>
        <v>0</v>
      </c>
      <c r="K44" s="86">
        <f>SUM('[1]0201011_G:0201062_G'!K44 )</f>
        <v>0</v>
      </c>
      <c r="L44" s="86">
        <f>SUM('[1]0201011_G:0201062_G'!L44 )</f>
        <v>0</v>
      </c>
      <c r="M44" s="94">
        <f>SUM('[1]0201011_G:0201062_G'!M44 )</f>
        <v>0</v>
      </c>
      <c r="N44" s="85">
        <f>SUM(E44,F44,G44,H44,I44,J44,K44,L44,M44)</f>
        <v>0</v>
      </c>
      <c r="O44" s="95">
        <f>SUM('[1]0201011_G:0201062_G'!O44 )</f>
        <v>0</v>
      </c>
      <c r="P44" s="86">
        <f>SUM('[1]0201011_G:0201062_G'!P44 )</f>
        <v>0</v>
      </c>
      <c r="Q44" s="86">
        <f>SUM('[1]0201011_G:0201062_G'!Q44 )</f>
        <v>0</v>
      </c>
      <c r="R44" s="85">
        <f>SUM(O44:Q44)</f>
        <v>0</v>
      </c>
      <c r="S44" s="86">
        <f>SUM('[1]0201011_G:0201062_G'!S44 )</f>
        <v>0</v>
      </c>
      <c r="T44" s="86">
        <f>SUM('[1]0201011_G:0201062_G'!T44 )</f>
        <v>1</v>
      </c>
      <c r="U44" s="86">
        <f>SUM('[1]0201011_G:0201062_G'!U44 )</f>
        <v>11</v>
      </c>
      <c r="V44" s="86">
        <f>SUM('[1]0201011_G:0201062_G'!V44 )</f>
        <v>1</v>
      </c>
      <c r="W44" s="86">
        <f>SUM('[1]0201011_G:0201062_G'!W44 )</f>
        <v>0</v>
      </c>
      <c r="X44" s="86">
        <f>SUM('[1]0201011_G:0201062_G'!X44 )</f>
        <v>0</v>
      </c>
      <c r="Y44" s="86">
        <f>SUM('[1]0201011_G:0201062_G'!Y44 )</f>
        <v>44</v>
      </c>
      <c r="Z44" s="86">
        <f>SUM('[1]0201011_G:0201062_G'!Z44 )</f>
        <v>0</v>
      </c>
      <c r="AA44" s="86">
        <f>SUM('[1]0201011_G:0201062_G'!AA44 )</f>
        <v>0</v>
      </c>
      <c r="AB44" s="94">
        <f>SUM('[1]0201011_G:0201062_G'!AB44 )</f>
        <v>1</v>
      </c>
      <c r="AC44" s="85">
        <f>SUM(S44:AB44)</f>
        <v>58</v>
      </c>
      <c r="AD44" s="95">
        <f>SUM('[1]0201011_G:0201062_G'!AD44 )</f>
        <v>0</v>
      </c>
      <c r="AE44" s="86">
        <f>SUM('[1]0201011_G:0201062_G'!AE44 )</f>
        <v>0</v>
      </c>
      <c r="AF44" s="86">
        <f>SUM('[1]0201011_G:0201062_G'!AF44 )</f>
        <v>0</v>
      </c>
      <c r="AG44" s="96">
        <f>SUM(AD44:AF44)</f>
        <v>0</v>
      </c>
      <c r="AH44" s="86">
        <f>SUM('[1]0201011_G:0201062_G'!AH44 )</f>
        <v>0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</row>
    <row r="45" spans="1:139">
      <c r="A45" s="77"/>
      <c r="B45" s="83"/>
      <c r="C45" s="97" t="s">
        <v>46</v>
      </c>
      <c r="D45" s="85">
        <f t="shared" si="16"/>
        <v>349</v>
      </c>
      <c r="E45" s="81">
        <f>SUM('[1]0201011_G:0201062_G'!E45 )</f>
        <v>0</v>
      </c>
      <c r="F45" s="81">
        <f>SUM('[1]0201011_G:0201062_G'!F45 )</f>
        <v>0</v>
      </c>
      <c r="G45" s="81">
        <f>SUM('[1]0201011_G:0201062_G'!G45 )</f>
        <v>1</v>
      </c>
      <c r="H45" s="81">
        <f>SUM('[1]0201011_G:0201062_G'!H45 )</f>
        <v>0</v>
      </c>
      <c r="I45" s="81">
        <f>SUM('[1]0201011_G:0201062_G'!I45 )</f>
        <v>0</v>
      </c>
      <c r="J45" s="81">
        <f>SUM('[1]0201011_G:0201062_G'!J45 )</f>
        <v>0</v>
      </c>
      <c r="K45" s="81">
        <f>SUM('[1]0201011_G:0201062_G'!K45 )</f>
        <v>0</v>
      </c>
      <c r="L45" s="81">
        <f>SUM('[1]0201011_G:0201062_G'!L45 )</f>
        <v>0</v>
      </c>
      <c r="M45" s="81">
        <f>SUM('[1]0201011_G:0201062_G'!M45 )</f>
        <v>0</v>
      </c>
      <c r="N45" s="85">
        <f>SUM(E45,F45,G45,H45,I45,J45,K45,L45,M45)</f>
        <v>1</v>
      </c>
      <c r="O45" s="81">
        <f>SUM('[1]0201011_G:0201062_G'!O45 )</f>
        <v>0</v>
      </c>
      <c r="P45" s="86">
        <f>SUM('[1]0201011_G:0201062_G'!P45 )</f>
        <v>0</v>
      </c>
      <c r="Q45" s="81">
        <f>SUM('[1]0201011_G:0201062_G'!Q45 )</f>
        <v>0</v>
      </c>
      <c r="R45" s="80">
        <f>SUM(O45:Q45)</f>
        <v>0</v>
      </c>
      <c r="S45" s="81">
        <f>SUM('[1]0201011_G:0201062_G'!S45 )</f>
        <v>0</v>
      </c>
      <c r="T45" s="81">
        <f>SUM('[1]0201011_G:0201062_G'!T45 )</f>
        <v>0</v>
      </c>
      <c r="U45" s="81">
        <f>SUM('[1]0201011_G:0201062_G'!U45 )</f>
        <v>0</v>
      </c>
      <c r="V45" s="81">
        <f>SUM('[1]0201011_G:0201062_G'!V45 )</f>
        <v>0</v>
      </c>
      <c r="W45" s="81">
        <f>SUM('[1]0201011_G:0201062_G'!W45 )</f>
        <v>0</v>
      </c>
      <c r="X45" s="81">
        <f>SUM('[1]0201011_G:0201062_G'!X45 )</f>
        <v>0</v>
      </c>
      <c r="Y45" s="81">
        <f>SUM('[1]0201011_G:0201062_G'!Y45 )</f>
        <v>347</v>
      </c>
      <c r="Z45" s="81">
        <f>SUM('[1]0201011_G:0201062_G'!Z45 )</f>
        <v>0</v>
      </c>
      <c r="AA45" s="81">
        <f>SUM('[1]0201011_G:0201062_G'!AA45 )</f>
        <v>0</v>
      </c>
      <c r="AB45" s="81">
        <f>SUM('[1]0201011_G:0201062_G'!AB45 )</f>
        <v>1</v>
      </c>
      <c r="AC45" s="80">
        <f>SUM(S45:AB45)</f>
        <v>348</v>
      </c>
      <c r="AD45" s="81">
        <f>SUM('[1]0201011_G:0201062_G'!AD45 )</f>
        <v>0</v>
      </c>
      <c r="AE45" s="81">
        <f>SUM('[1]0201011_G:0201062_G'!AE45 )</f>
        <v>0</v>
      </c>
      <c r="AF45" s="81">
        <f>SUM('[1]0201011_G:0201062_G'!AF45 )</f>
        <v>0</v>
      </c>
      <c r="AG45" s="82">
        <f>SUM(AD45:AF45)</f>
        <v>0</v>
      </c>
      <c r="AH45" s="81">
        <f>SUM('[1]0201011_G:0201062_G'!AH45 )</f>
        <v>0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</row>
    <row r="46" spans="1:139">
      <c r="A46" s="88"/>
      <c r="B46" s="89"/>
      <c r="C46" s="90" t="s">
        <v>13</v>
      </c>
      <c r="D46" s="85">
        <f t="shared" ref="D46:AH55" si="17">SUM(D44:D45)</f>
        <v>407</v>
      </c>
      <c r="E46" s="85">
        <f t="shared" si="17"/>
        <v>0</v>
      </c>
      <c r="F46" s="85">
        <f t="shared" si="17"/>
        <v>0</v>
      </c>
      <c r="G46" s="85">
        <f t="shared" si="17"/>
        <v>1</v>
      </c>
      <c r="H46" s="85">
        <f t="shared" si="17"/>
        <v>0</v>
      </c>
      <c r="I46" s="85">
        <f t="shared" si="17"/>
        <v>0</v>
      </c>
      <c r="J46" s="85">
        <f t="shared" si="17"/>
        <v>0</v>
      </c>
      <c r="K46" s="85">
        <f>SUM(K44:K45)</f>
        <v>0</v>
      </c>
      <c r="L46" s="85">
        <f>SUM(L44:L45)</f>
        <v>0</v>
      </c>
      <c r="M46" s="85">
        <f t="shared" si="17"/>
        <v>0</v>
      </c>
      <c r="N46" s="85">
        <f t="shared" si="17"/>
        <v>1</v>
      </c>
      <c r="O46" s="85">
        <f t="shared" si="17"/>
        <v>0</v>
      </c>
      <c r="P46" s="85">
        <f t="shared" si="17"/>
        <v>0</v>
      </c>
      <c r="Q46" s="85">
        <f t="shared" si="17"/>
        <v>0</v>
      </c>
      <c r="R46" s="85">
        <f t="shared" si="17"/>
        <v>0</v>
      </c>
      <c r="S46" s="85">
        <f t="shared" si="17"/>
        <v>0</v>
      </c>
      <c r="T46" s="85">
        <f t="shared" si="17"/>
        <v>1</v>
      </c>
      <c r="U46" s="85">
        <f t="shared" si="17"/>
        <v>11</v>
      </c>
      <c r="V46" s="85">
        <f t="shared" si="17"/>
        <v>1</v>
      </c>
      <c r="W46" s="85">
        <f t="shared" si="17"/>
        <v>0</v>
      </c>
      <c r="X46" s="85">
        <f t="shared" si="17"/>
        <v>0</v>
      </c>
      <c r="Y46" s="85">
        <f t="shared" si="17"/>
        <v>391</v>
      </c>
      <c r="Z46" s="85">
        <f t="shared" si="17"/>
        <v>0</v>
      </c>
      <c r="AA46" s="85">
        <f t="shared" si="17"/>
        <v>0</v>
      </c>
      <c r="AB46" s="85">
        <f t="shared" si="17"/>
        <v>2</v>
      </c>
      <c r="AC46" s="85">
        <f t="shared" si="17"/>
        <v>406</v>
      </c>
      <c r="AD46" s="85">
        <f t="shared" si="17"/>
        <v>0</v>
      </c>
      <c r="AE46" s="85">
        <f t="shared" si="17"/>
        <v>0</v>
      </c>
      <c r="AF46" s="85">
        <f t="shared" si="17"/>
        <v>0</v>
      </c>
      <c r="AG46" s="87">
        <f t="shared" si="17"/>
        <v>0</v>
      </c>
      <c r="AH46" s="85">
        <f t="shared" si="17"/>
        <v>0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</row>
    <row r="47" spans="1:139" ht="14.4" customHeight="1">
      <c r="A47" s="77" t="s">
        <v>80</v>
      </c>
      <c r="B47" s="83" t="s">
        <v>115</v>
      </c>
      <c r="C47" s="90" t="s">
        <v>104</v>
      </c>
      <c r="D47" s="85">
        <f t="shared" ref="D47:D48" si="18">SUM(N47,R47,AC47,AG47,AH47)</f>
        <v>0</v>
      </c>
      <c r="E47" s="86">
        <f>SUM('[1]0201011_G:0201062_G'!E47 )</f>
        <v>0</v>
      </c>
      <c r="F47" s="86">
        <f>SUM('[1]0201011_G:0201062_G'!F47 )</f>
        <v>0</v>
      </c>
      <c r="G47" s="86">
        <f>SUM('[1]0201011_G:0201062_G'!G47 )</f>
        <v>0</v>
      </c>
      <c r="H47" s="86">
        <f>SUM('[1]0201011_G:0201062_G'!H47 )</f>
        <v>0</v>
      </c>
      <c r="I47" s="86">
        <f>SUM('[1]0201011_G:0201062_G'!I47 )</f>
        <v>0</v>
      </c>
      <c r="J47" s="86">
        <f>SUM('[1]0201011_G:0201062_G'!J47 )</f>
        <v>0</v>
      </c>
      <c r="K47" s="86">
        <f>SUM('[1]0201011_G:0201062_G'!K47 )</f>
        <v>0</v>
      </c>
      <c r="L47" s="86">
        <f>SUM('[1]0201011_G:0201062_G'!L47 )</f>
        <v>0</v>
      </c>
      <c r="M47" s="94">
        <f>SUM('[1]0201011_G:0201062_G'!M47 )</f>
        <v>0</v>
      </c>
      <c r="N47" s="85">
        <f>SUM(E47,F47,G47,H47,I47,J47,K47,L47,M47)</f>
        <v>0</v>
      </c>
      <c r="O47" s="95">
        <f>SUM('[1]0201011_G:0201062_G'!O47 )</f>
        <v>0</v>
      </c>
      <c r="P47" s="86">
        <f>SUM('[1]0201011_G:0201062_G'!P47 )</f>
        <v>0</v>
      </c>
      <c r="Q47" s="86">
        <f>SUM('[1]0201011_G:0201062_G'!Q47 )</f>
        <v>0</v>
      </c>
      <c r="R47" s="85">
        <f>SUM(O47:Q47)</f>
        <v>0</v>
      </c>
      <c r="S47" s="86">
        <f>SUM('[1]0201011_G:0201062_G'!S47 )</f>
        <v>0</v>
      </c>
      <c r="T47" s="86">
        <f>SUM('[1]0201011_G:0201062_G'!T47 )</f>
        <v>0</v>
      </c>
      <c r="U47" s="86">
        <f>SUM('[1]0201011_G:0201062_G'!U47 )</f>
        <v>0</v>
      </c>
      <c r="V47" s="86">
        <f>SUM('[1]0201011_G:0201062_G'!V47 )</f>
        <v>0</v>
      </c>
      <c r="W47" s="86">
        <f>SUM('[1]0201011_G:0201062_G'!W47 )</f>
        <v>0</v>
      </c>
      <c r="X47" s="86">
        <f>SUM('[1]0201011_G:0201062_G'!X47 )</f>
        <v>0</v>
      </c>
      <c r="Y47" s="86">
        <f>SUM('[1]0201011_G:0201062_G'!Y47 )</f>
        <v>0</v>
      </c>
      <c r="Z47" s="86">
        <f>SUM('[1]0201011_G:0201062_G'!Z47 )</f>
        <v>0</v>
      </c>
      <c r="AA47" s="86">
        <f>SUM('[1]0201011_G:0201062_G'!AA47 )</f>
        <v>0</v>
      </c>
      <c r="AB47" s="94">
        <f>SUM('[1]0201011_G:0201062_G'!AB47 )</f>
        <v>0</v>
      </c>
      <c r="AC47" s="85">
        <f>SUM(S47:AB47)</f>
        <v>0</v>
      </c>
      <c r="AD47" s="95">
        <f>SUM('[1]0201011_G:0201062_G'!AD47 )</f>
        <v>0</v>
      </c>
      <c r="AE47" s="86">
        <f>SUM('[1]0201011_G:0201062_G'!AE47 )</f>
        <v>0</v>
      </c>
      <c r="AF47" s="86">
        <f>SUM('[1]0201011_G:0201062_G'!AF47 )</f>
        <v>0</v>
      </c>
      <c r="AG47" s="96">
        <f>SUM(AD47:AF47)</f>
        <v>0</v>
      </c>
      <c r="AH47" s="86">
        <f>SUM('[1]0201011_G:0201062_G'!AH47 )</f>
        <v>0</v>
      </c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</row>
    <row r="48" spans="1:139">
      <c r="A48" s="77"/>
      <c r="B48" s="83"/>
      <c r="C48" s="90" t="s">
        <v>46</v>
      </c>
      <c r="D48" s="85">
        <f t="shared" si="18"/>
        <v>0</v>
      </c>
      <c r="E48" s="81">
        <f>SUM('[1]0201011_G:0201062_G'!E48 )</f>
        <v>0</v>
      </c>
      <c r="F48" s="81">
        <f>SUM('[1]0201011_G:0201062_G'!F48 )</f>
        <v>0</v>
      </c>
      <c r="G48" s="81">
        <f>SUM('[1]0201011_G:0201062_G'!G48 )</f>
        <v>0</v>
      </c>
      <c r="H48" s="81">
        <f>SUM('[1]0201011_G:0201062_G'!H48 )</f>
        <v>0</v>
      </c>
      <c r="I48" s="81">
        <f>SUM('[1]0201011_G:0201062_G'!I48 )</f>
        <v>0</v>
      </c>
      <c r="J48" s="81">
        <f>SUM('[1]0201011_G:0201062_G'!J48 )</f>
        <v>0</v>
      </c>
      <c r="K48" s="81">
        <f>SUM('[1]0201011_G:0201062_G'!K48 )</f>
        <v>0</v>
      </c>
      <c r="L48" s="81">
        <f>SUM('[1]0201011_G:0201062_G'!L48 )</f>
        <v>0</v>
      </c>
      <c r="M48" s="81">
        <f>SUM('[1]0201011_G:0201062_G'!M48 )</f>
        <v>0</v>
      </c>
      <c r="N48" s="85">
        <f>SUM(E48,F48,G48,H48,I48,J48,K48,L48,M48)</f>
        <v>0</v>
      </c>
      <c r="O48" s="81">
        <f>SUM('[1]0201011_G:0201062_G'!O48 )</f>
        <v>0</v>
      </c>
      <c r="P48" s="86">
        <f>SUM('[1]0201011_G:0201062_G'!P48 )</f>
        <v>0</v>
      </c>
      <c r="Q48" s="81">
        <f>SUM('[1]0201011_G:0201062_G'!Q48 )</f>
        <v>0</v>
      </c>
      <c r="R48" s="80">
        <f>SUM(O48:Q48)</f>
        <v>0</v>
      </c>
      <c r="S48" s="81">
        <f>SUM('[1]0201011_G:0201062_G'!S48 )</f>
        <v>0</v>
      </c>
      <c r="T48" s="81">
        <f>SUM('[1]0201011_G:0201062_G'!T48 )</f>
        <v>0</v>
      </c>
      <c r="U48" s="81">
        <f>SUM('[1]0201011_G:0201062_G'!U48 )</f>
        <v>0</v>
      </c>
      <c r="V48" s="81">
        <f>SUM('[1]0201011_G:0201062_G'!V48 )</f>
        <v>0</v>
      </c>
      <c r="W48" s="81">
        <f>SUM('[1]0201011_G:0201062_G'!W48 )</f>
        <v>0</v>
      </c>
      <c r="X48" s="81">
        <f>SUM('[1]0201011_G:0201062_G'!X48 )</f>
        <v>0</v>
      </c>
      <c r="Y48" s="81">
        <f>SUM('[1]0201011_G:0201062_G'!Y48 )</f>
        <v>0</v>
      </c>
      <c r="Z48" s="81">
        <f>SUM('[1]0201011_G:0201062_G'!Z48 )</f>
        <v>0</v>
      </c>
      <c r="AA48" s="81">
        <f>SUM('[1]0201011_G:0201062_G'!AA48 )</f>
        <v>0</v>
      </c>
      <c r="AB48" s="81">
        <f>SUM('[1]0201011_G:0201062_G'!AB48 )</f>
        <v>0</v>
      </c>
      <c r="AC48" s="80">
        <f>SUM(S48:AB48)</f>
        <v>0</v>
      </c>
      <c r="AD48" s="81">
        <f>SUM('[1]0201011_G:0201062_G'!AD48 )</f>
        <v>0</v>
      </c>
      <c r="AE48" s="81">
        <f>SUM('[1]0201011_G:0201062_G'!AE48 )</f>
        <v>0</v>
      </c>
      <c r="AF48" s="81">
        <f>SUM('[1]0201011_G:0201062_G'!AF48 )</f>
        <v>0</v>
      </c>
      <c r="AG48" s="82">
        <f>SUM(AD48:AF48)</f>
        <v>0</v>
      </c>
      <c r="AH48" s="81">
        <f>SUM('[1]0201011_G:0201062_G'!AH48 )</f>
        <v>0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</row>
    <row r="49" spans="1:139">
      <c r="A49" s="88"/>
      <c r="B49" s="89"/>
      <c r="C49" s="90" t="s">
        <v>13</v>
      </c>
      <c r="D49" s="85">
        <f t="shared" ref="D49:AH49" si="19">SUM(D47:D48)</f>
        <v>0</v>
      </c>
      <c r="E49" s="85">
        <f t="shared" si="19"/>
        <v>0</v>
      </c>
      <c r="F49" s="85">
        <f t="shared" si="19"/>
        <v>0</v>
      </c>
      <c r="G49" s="85">
        <f t="shared" si="19"/>
        <v>0</v>
      </c>
      <c r="H49" s="85">
        <f t="shared" si="19"/>
        <v>0</v>
      </c>
      <c r="I49" s="85">
        <f t="shared" si="19"/>
        <v>0</v>
      </c>
      <c r="J49" s="85">
        <f t="shared" si="19"/>
        <v>0</v>
      </c>
      <c r="K49" s="85">
        <f>SUM(K47:K48)</f>
        <v>0</v>
      </c>
      <c r="L49" s="85">
        <f>SUM(L47:L48)</f>
        <v>0</v>
      </c>
      <c r="M49" s="85">
        <f t="shared" si="19"/>
        <v>0</v>
      </c>
      <c r="N49" s="85">
        <f t="shared" si="19"/>
        <v>0</v>
      </c>
      <c r="O49" s="85">
        <f t="shared" si="19"/>
        <v>0</v>
      </c>
      <c r="P49" s="85">
        <f t="shared" si="19"/>
        <v>0</v>
      </c>
      <c r="Q49" s="85">
        <f t="shared" si="19"/>
        <v>0</v>
      </c>
      <c r="R49" s="85">
        <f t="shared" si="19"/>
        <v>0</v>
      </c>
      <c r="S49" s="85">
        <f t="shared" si="19"/>
        <v>0</v>
      </c>
      <c r="T49" s="85">
        <f t="shared" si="19"/>
        <v>0</v>
      </c>
      <c r="U49" s="85">
        <f t="shared" si="19"/>
        <v>0</v>
      </c>
      <c r="V49" s="85">
        <f t="shared" si="19"/>
        <v>0</v>
      </c>
      <c r="W49" s="85">
        <f t="shared" si="19"/>
        <v>0</v>
      </c>
      <c r="X49" s="85">
        <f t="shared" si="19"/>
        <v>0</v>
      </c>
      <c r="Y49" s="85">
        <f t="shared" si="19"/>
        <v>0</v>
      </c>
      <c r="Z49" s="85">
        <f t="shared" si="19"/>
        <v>0</v>
      </c>
      <c r="AA49" s="85">
        <f t="shared" si="19"/>
        <v>0</v>
      </c>
      <c r="AB49" s="85">
        <f t="shared" si="19"/>
        <v>0</v>
      </c>
      <c r="AC49" s="85">
        <f t="shared" si="19"/>
        <v>0</v>
      </c>
      <c r="AD49" s="85">
        <f t="shared" si="19"/>
        <v>0</v>
      </c>
      <c r="AE49" s="85">
        <f t="shared" si="19"/>
        <v>0</v>
      </c>
      <c r="AF49" s="85">
        <f t="shared" si="19"/>
        <v>0</v>
      </c>
      <c r="AG49" s="87">
        <f t="shared" si="19"/>
        <v>0</v>
      </c>
      <c r="AH49" s="85">
        <f t="shared" si="19"/>
        <v>0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</row>
    <row r="50" spans="1:139" ht="14.4" customHeight="1">
      <c r="A50" s="77" t="s">
        <v>81</v>
      </c>
      <c r="B50" s="83" t="s">
        <v>116</v>
      </c>
      <c r="C50" s="93" t="s">
        <v>104</v>
      </c>
      <c r="D50" s="85">
        <f t="shared" ref="D50:D51" si="20">SUM(N50,R50,AC50,AG50,AH50)</f>
        <v>31</v>
      </c>
      <c r="E50" s="86">
        <f>SUM('[1]0201011_G:0201062_G'!E50 )</f>
        <v>0</v>
      </c>
      <c r="F50" s="86">
        <f>SUM('[1]0201011_G:0201062_G'!F50 )</f>
        <v>0</v>
      </c>
      <c r="G50" s="86">
        <f>SUM('[1]0201011_G:0201062_G'!G50 )</f>
        <v>0</v>
      </c>
      <c r="H50" s="86">
        <f>SUM('[1]0201011_G:0201062_G'!H50 )</f>
        <v>0</v>
      </c>
      <c r="I50" s="86">
        <f>SUM('[1]0201011_G:0201062_G'!I50 )</f>
        <v>0</v>
      </c>
      <c r="J50" s="86">
        <f>SUM('[1]0201011_G:0201062_G'!J50 )</f>
        <v>0</v>
      </c>
      <c r="K50" s="86">
        <f>SUM('[1]0201011_G:0201062_G'!K50 )</f>
        <v>0</v>
      </c>
      <c r="L50" s="86">
        <f>SUM('[1]0201011_G:0201062_G'!L50 )</f>
        <v>0</v>
      </c>
      <c r="M50" s="94">
        <f>SUM('[1]0201011_G:0201062_G'!M50 )</f>
        <v>0</v>
      </c>
      <c r="N50" s="85">
        <f>SUM(E50,F50,G50,H50,I50,J50,K50,L50,M50)</f>
        <v>0</v>
      </c>
      <c r="O50" s="95">
        <f>SUM('[1]0201011_G:0201062_G'!O50 )</f>
        <v>0</v>
      </c>
      <c r="P50" s="86">
        <f>SUM('[1]0201011_G:0201062_G'!P50 )</f>
        <v>0</v>
      </c>
      <c r="Q50" s="86">
        <f>SUM('[1]0201011_G:0201062_G'!Q50 )</f>
        <v>0</v>
      </c>
      <c r="R50" s="85">
        <f>SUM(O50:Q50)</f>
        <v>0</v>
      </c>
      <c r="S50" s="86">
        <f>SUM('[1]0201011_G:0201062_G'!S50 )</f>
        <v>0</v>
      </c>
      <c r="T50" s="86">
        <f>SUM('[1]0201011_G:0201062_G'!T50 )</f>
        <v>0</v>
      </c>
      <c r="U50" s="86">
        <f>SUM('[1]0201011_G:0201062_G'!U50 )</f>
        <v>9</v>
      </c>
      <c r="V50" s="86">
        <f>SUM('[1]0201011_G:0201062_G'!V50 )</f>
        <v>0</v>
      </c>
      <c r="W50" s="86">
        <f>SUM('[1]0201011_G:0201062_G'!W50 )</f>
        <v>0</v>
      </c>
      <c r="X50" s="86">
        <f>SUM('[1]0201011_G:0201062_G'!X50 )</f>
        <v>0</v>
      </c>
      <c r="Y50" s="86">
        <f>SUM('[1]0201011_G:0201062_G'!Y50 )</f>
        <v>22</v>
      </c>
      <c r="Z50" s="86">
        <f>SUM('[1]0201011_G:0201062_G'!Z50 )</f>
        <v>0</v>
      </c>
      <c r="AA50" s="86">
        <f>SUM('[1]0201011_G:0201062_G'!AA50 )</f>
        <v>0</v>
      </c>
      <c r="AB50" s="94">
        <f>SUM('[1]0201011_G:0201062_G'!AB50 )</f>
        <v>0</v>
      </c>
      <c r="AC50" s="85">
        <f>SUM(S50:AB50)</f>
        <v>31</v>
      </c>
      <c r="AD50" s="95">
        <f>SUM('[1]0201011_G:0201062_G'!AD50 )</f>
        <v>0</v>
      </c>
      <c r="AE50" s="86">
        <f>SUM('[1]0201011_G:0201062_G'!AE50 )</f>
        <v>0</v>
      </c>
      <c r="AF50" s="86">
        <f>SUM('[1]0201011_G:0201062_G'!AF50 )</f>
        <v>0</v>
      </c>
      <c r="AG50" s="96">
        <f>SUM(AD50:AF50)</f>
        <v>0</v>
      </c>
      <c r="AH50" s="86">
        <f>SUM('[1]0201011_G:0201062_G'!AH50 )</f>
        <v>0</v>
      </c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</row>
    <row r="51" spans="1:139">
      <c r="A51" s="77"/>
      <c r="B51" s="83"/>
      <c r="C51" s="97" t="s">
        <v>46</v>
      </c>
      <c r="D51" s="85">
        <f t="shared" si="20"/>
        <v>133</v>
      </c>
      <c r="E51" s="81">
        <f>SUM('[1]0201011_G:0201062_G'!E51 )</f>
        <v>3</v>
      </c>
      <c r="F51" s="81">
        <f>SUM('[1]0201011_G:0201062_G'!F51 )</f>
        <v>0</v>
      </c>
      <c r="G51" s="81">
        <f>SUM('[1]0201011_G:0201062_G'!G51 )</f>
        <v>0</v>
      </c>
      <c r="H51" s="81">
        <f>SUM('[1]0201011_G:0201062_G'!H51 )</f>
        <v>0</v>
      </c>
      <c r="I51" s="81">
        <f>SUM('[1]0201011_G:0201062_G'!I51 )</f>
        <v>0</v>
      </c>
      <c r="J51" s="81">
        <f>SUM('[1]0201011_G:0201062_G'!J51 )</f>
        <v>0</v>
      </c>
      <c r="K51" s="81">
        <f>SUM('[1]0201011_G:0201062_G'!K51 )</f>
        <v>0</v>
      </c>
      <c r="L51" s="81">
        <f>SUM('[1]0201011_G:0201062_G'!L51 )</f>
        <v>0</v>
      </c>
      <c r="M51" s="81">
        <f>SUM('[1]0201011_G:0201062_G'!M51 )</f>
        <v>0</v>
      </c>
      <c r="N51" s="85">
        <f>SUM(E51,F51,G51,H51,I51,J51,K51,L51,M51)</f>
        <v>3</v>
      </c>
      <c r="O51" s="81">
        <f>SUM('[1]0201011_G:0201062_G'!O51 )</f>
        <v>0</v>
      </c>
      <c r="P51" s="86">
        <f>SUM('[1]0201011_G:0201062_G'!P51 )</f>
        <v>0</v>
      </c>
      <c r="Q51" s="81">
        <f>SUM('[1]0201011_G:0201062_G'!Q51 )</f>
        <v>0</v>
      </c>
      <c r="R51" s="80">
        <f>SUM(O51:Q51)</f>
        <v>0</v>
      </c>
      <c r="S51" s="81">
        <f>SUM('[1]0201011_G:0201062_G'!S51 )</f>
        <v>0</v>
      </c>
      <c r="T51" s="81">
        <f>SUM('[1]0201011_G:0201062_G'!T51 )</f>
        <v>0</v>
      </c>
      <c r="U51" s="81">
        <f>SUM('[1]0201011_G:0201062_G'!U51 )</f>
        <v>0</v>
      </c>
      <c r="V51" s="81">
        <f>SUM('[1]0201011_G:0201062_G'!V51 )</f>
        <v>0</v>
      </c>
      <c r="W51" s="81">
        <f>SUM('[1]0201011_G:0201062_G'!W51 )</f>
        <v>0</v>
      </c>
      <c r="X51" s="81">
        <f>SUM('[1]0201011_G:0201062_G'!X51 )</f>
        <v>0</v>
      </c>
      <c r="Y51" s="81">
        <f>SUM('[1]0201011_G:0201062_G'!Y51 )</f>
        <v>128</v>
      </c>
      <c r="Z51" s="81">
        <f>SUM('[1]0201011_G:0201062_G'!Z51 )</f>
        <v>0</v>
      </c>
      <c r="AA51" s="81">
        <f>SUM('[1]0201011_G:0201062_G'!AA51 )</f>
        <v>0</v>
      </c>
      <c r="AB51" s="81">
        <f>SUM('[1]0201011_G:0201062_G'!AB51 )</f>
        <v>2</v>
      </c>
      <c r="AC51" s="80">
        <f>SUM(S51:AB51)</f>
        <v>130</v>
      </c>
      <c r="AD51" s="81">
        <f>SUM('[1]0201011_G:0201062_G'!AD51 )</f>
        <v>0</v>
      </c>
      <c r="AE51" s="81">
        <f>SUM('[1]0201011_G:0201062_G'!AE51 )</f>
        <v>0</v>
      </c>
      <c r="AF51" s="81">
        <f>SUM('[1]0201011_G:0201062_G'!AF51 )</f>
        <v>0</v>
      </c>
      <c r="AG51" s="82">
        <f>SUM(AD51:AF51)</f>
        <v>0</v>
      </c>
      <c r="AH51" s="81">
        <f>SUM('[1]0201011_G:0201062_G'!AH51 )</f>
        <v>0</v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</row>
    <row r="52" spans="1:139">
      <c r="A52" s="88"/>
      <c r="B52" s="89"/>
      <c r="C52" s="90" t="s">
        <v>13</v>
      </c>
      <c r="D52" s="85">
        <f t="shared" ref="D52:AH52" si="21">SUM(D50:D51)</f>
        <v>164</v>
      </c>
      <c r="E52" s="85">
        <f t="shared" si="21"/>
        <v>3</v>
      </c>
      <c r="F52" s="85">
        <f t="shared" si="21"/>
        <v>0</v>
      </c>
      <c r="G52" s="85">
        <f t="shared" si="21"/>
        <v>0</v>
      </c>
      <c r="H52" s="85">
        <f t="shared" si="21"/>
        <v>0</v>
      </c>
      <c r="I52" s="85">
        <f t="shared" si="21"/>
        <v>0</v>
      </c>
      <c r="J52" s="85">
        <f t="shared" si="21"/>
        <v>0</v>
      </c>
      <c r="K52" s="85">
        <f>SUM(K50:K51)</f>
        <v>0</v>
      </c>
      <c r="L52" s="85">
        <f>SUM(L50:L51)</f>
        <v>0</v>
      </c>
      <c r="M52" s="85">
        <f t="shared" si="21"/>
        <v>0</v>
      </c>
      <c r="N52" s="85">
        <f t="shared" si="21"/>
        <v>3</v>
      </c>
      <c r="O52" s="85">
        <f t="shared" si="21"/>
        <v>0</v>
      </c>
      <c r="P52" s="85">
        <f t="shared" si="21"/>
        <v>0</v>
      </c>
      <c r="Q52" s="85">
        <f t="shared" si="21"/>
        <v>0</v>
      </c>
      <c r="R52" s="85">
        <f t="shared" si="21"/>
        <v>0</v>
      </c>
      <c r="S52" s="85">
        <f t="shared" si="21"/>
        <v>0</v>
      </c>
      <c r="T52" s="85">
        <f t="shared" si="21"/>
        <v>0</v>
      </c>
      <c r="U52" s="85">
        <f t="shared" si="21"/>
        <v>9</v>
      </c>
      <c r="V52" s="85">
        <f t="shared" si="21"/>
        <v>0</v>
      </c>
      <c r="W52" s="85">
        <f t="shared" si="21"/>
        <v>0</v>
      </c>
      <c r="X52" s="85">
        <f t="shared" si="21"/>
        <v>0</v>
      </c>
      <c r="Y52" s="85">
        <f t="shared" si="21"/>
        <v>150</v>
      </c>
      <c r="Z52" s="85">
        <f t="shared" si="21"/>
        <v>0</v>
      </c>
      <c r="AA52" s="85">
        <f t="shared" si="21"/>
        <v>0</v>
      </c>
      <c r="AB52" s="85">
        <f t="shared" si="21"/>
        <v>2</v>
      </c>
      <c r="AC52" s="85">
        <f t="shared" si="21"/>
        <v>161</v>
      </c>
      <c r="AD52" s="85">
        <f t="shared" si="21"/>
        <v>0</v>
      </c>
      <c r="AE52" s="85">
        <f t="shared" si="21"/>
        <v>0</v>
      </c>
      <c r="AF52" s="85">
        <f t="shared" si="21"/>
        <v>0</v>
      </c>
      <c r="AG52" s="87">
        <f t="shared" si="21"/>
        <v>0</v>
      </c>
      <c r="AH52" s="85">
        <f t="shared" si="21"/>
        <v>0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</row>
    <row r="53" spans="1:139" ht="14.4" customHeight="1">
      <c r="A53" s="77" t="s">
        <v>82</v>
      </c>
      <c r="B53" s="83" t="s">
        <v>117</v>
      </c>
      <c r="C53" s="90" t="s">
        <v>104</v>
      </c>
      <c r="D53" s="85">
        <f t="shared" ref="D53:D54" si="22">SUM(N53,R53,AC53,AG53,AH53)</f>
        <v>0</v>
      </c>
      <c r="E53" s="86">
        <f>SUM('[1]0201011_G:0201062_G'!E53 )</f>
        <v>0</v>
      </c>
      <c r="F53" s="86">
        <f>SUM('[1]0201011_G:0201062_G'!F53 )</f>
        <v>0</v>
      </c>
      <c r="G53" s="86">
        <f>SUM('[1]0201011_G:0201062_G'!G53 )</f>
        <v>0</v>
      </c>
      <c r="H53" s="86">
        <f>SUM('[1]0201011_G:0201062_G'!H53 )</f>
        <v>0</v>
      </c>
      <c r="I53" s="86">
        <f>SUM('[1]0201011_G:0201062_G'!I53 )</f>
        <v>0</v>
      </c>
      <c r="J53" s="86">
        <f>SUM('[1]0201011_G:0201062_G'!J53 )</f>
        <v>0</v>
      </c>
      <c r="K53" s="86">
        <f>SUM('[1]0201011_G:0201062_G'!K53 )</f>
        <v>0</v>
      </c>
      <c r="L53" s="86">
        <f>SUM('[1]0201011_G:0201062_G'!L53 )</f>
        <v>0</v>
      </c>
      <c r="M53" s="94">
        <f>SUM('[1]0201011_G:0201062_G'!M53 )</f>
        <v>0</v>
      </c>
      <c r="N53" s="85">
        <f>SUM(E53,F53,G53,H53,I53,J53,K53,L53,M53)</f>
        <v>0</v>
      </c>
      <c r="O53" s="95">
        <f>SUM('[1]0201011_G:0201062_G'!O53 )</f>
        <v>0</v>
      </c>
      <c r="P53" s="86">
        <f>SUM('[1]0201011_G:0201062_G'!P53 )</f>
        <v>0</v>
      </c>
      <c r="Q53" s="86">
        <f>SUM('[1]0201011_G:0201062_G'!Q53 )</f>
        <v>0</v>
      </c>
      <c r="R53" s="85">
        <f>SUM(O53:Q53)</f>
        <v>0</v>
      </c>
      <c r="S53" s="86">
        <f>SUM('[1]0201011_G:0201062_G'!S53 )</f>
        <v>0</v>
      </c>
      <c r="T53" s="86">
        <f>SUM('[1]0201011_G:0201062_G'!T53 )</f>
        <v>0</v>
      </c>
      <c r="U53" s="86">
        <f>SUM('[1]0201011_G:0201062_G'!U53 )</f>
        <v>0</v>
      </c>
      <c r="V53" s="86">
        <f>SUM('[1]0201011_G:0201062_G'!V53 )</f>
        <v>0</v>
      </c>
      <c r="W53" s="86">
        <f>SUM('[1]0201011_G:0201062_G'!W53 )</f>
        <v>0</v>
      </c>
      <c r="X53" s="86">
        <f>SUM('[1]0201011_G:0201062_G'!X53 )</f>
        <v>0</v>
      </c>
      <c r="Y53" s="86">
        <f>SUM('[1]0201011_G:0201062_G'!Y53 )</f>
        <v>0</v>
      </c>
      <c r="Z53" s="86">
        <f>SUM('[1]0201011_G:0201062_G'!Z53 )</f>
        <v>0</v>
      </c>
      <c r="AA53" s="86">
        <f>SUM('[1]0201011_G:0201062_G'!AA53 )</f>
        <v>0</v>
      </c>
      <c r="AB53" s="94">
        <f>SUM('[1]0201011_G:0201062_G'!AB53 )</f>
        <v>0</v>
      </c>
      <c r="AC53" s="85">
        <f>SUM(S53:AB53)</f>
        <v>0</v>
      </c>
      <c r="AD53" s="95">
        <f>SUM('[1]0201011_G:0201062_G'!AD53 )</f>
        <v>0</v>
      </c>
      <c r="AE53" s="86">
        <f>SUM('[1]0201011_G:0201062_G'!AE53 )</f>
        <v>0</v>
      </c>
      <c r="AF53" s="86">
        <f>SUM('[1]0201011_G:0201062_G'!AF53 )</f>
        <v>0</v>
      </c>
      <c r="AG53" s="96">
        <f>SUM(AD53:AF53)</f>
        <v>0</v>
      </c>
      <c r="AH53" s="86">
        <f>SUM('[1]0201011_G:0201062_G'!AH53 )</f>
        <v>0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</row>
    <row r="54" spans="1:139">
      <c r="A54" s="77"/>
      <c r="B54" s="83"/>
      <c r="C54" s="90" t="s">
        <v>46</v>
      </c>
      <c r="D54" s="85">
        <f t="shared" si="22"/>
        <v>0</v>
      </c>
      <c r="E54" s="81">
        <f>SUM('[1]0201011_G:0201062_G'!E54 )</f>
        <v>0</v>
      </c>
      <c r="F54" s="81">
        <f>SUM('[1]0201011_G:0201062_G'!F54 )</f>
        <v>0</v>
      </c>
      <c r="G54" s="81">
        <f>SUM('[1]0201011_G:0201062_G'!G54 )</f>
        <v>0</v>
      </c>
      <c r="H54" s="81">
        <f>SUM('[1]0201011_G:0201062_G'!H54 )</f>
        <v>0</v>
      </c>
      <c r="I54" s="81">
        <f>SUM('[1]0201011_G:0201062_G'!I54 )</f>
        <v>0</v>
      </c>
      <c r="J54" s="81">
        <f>SUM('[1]0201011_G:0201062_G'!J54 )</f>
        <v>0</v>
      </c>
      <c r="K54" s="81">
        <f>SUM('[1]0201011_G:0201062_G'!K54 )</f>
        <v>0</v>
      </c>
      <c r="L54" s="81">
        <f>SUM('[1]0201011_G:0201062_G'!L54 )</f>
        <v>0</v>
      </c>
      <c r="M54" s="81">
        <f>SUM('[1]0201011_G:0201062_G'!M54 )</f>
        <v>0</v>
      </c>
      <c r="N54" s="85">
        <f>SUM(E54,F54,G54,H54,I54,J54,K54,L54,M54)</f>
        <v>0</v>
      </c>
      <c r="O54" s="81">
        <f>SUM('[1]0201011_G:0201062_G'!O54 )</f>
        <v>0</v>
      </c>
      <c r="P54" s="86">
        <f>SUM('[1]0201011_G:0201062_G'!P54 )</f>
        <v>0</v>
      </c>
      <c r="Q54" s="81">
        <f>SUM('[1]0201011_G:0201062_G'!Q54 )</f>
        <v>0</v>
      </c>
      <c r="R54" s="80">
        <f>SUM(O54:Q54)</f>
        <v>0</v>
      </c>
      <c r="S54" s="81">
        <f>SUM('[1]0201011_G:0201062_G'!S54 )</f>
        <v>0</v>
      </c>
      <c r="T54" s="81">
        <f>SUM('[1]0201011_G:0201062_G'!T54 )</f>
        <v>0</v>
      </c>
      <c r="U54" s="81">
        <f>SUM('[1]0201011_G:0201062_G'!U54 )</f>
        <v>0</v>
      </c>
      <c r="V54" s="81">
        <f>SUM('[1]0201011_G:0201062_G'!V54 )</f>
        <v>0</v>
      </c>
      <c r="W54" s="81">
        <f>SUM('[1]0201011_G:0201062_G'!W54 )</f>
        <v>0</v>
      </c>
      <c r="X54" s="81">
        <f>SUM('[1]0201011_G:0201062_G'!X54 )</f>
        <v>0</v>
      </c>
      <c r="Y54" s="81">
        <f>SUM('[1]0201011_G:0201062_G'!Y54 )</f>
        <v>0</v>
      </c>
      <c r="Z54" s="81">
        <f>SUM('[1]0201011_G:0201062_G'!Z54 )</f>
        <v>0</v>
      </c>
      <c r="AA54" s="81">
        <f>SUM('[1]0201011_G:0201062_G'!AA54 )</f>
        <v>0</v>
      </c>
      <c r="AB54" s="81">
        <f>SUM('[1]0201011_G:0201062_G'!AB54 )</f>
        <v>0</v>
      </c>
      <c r="AC54" s="80">
        <f>SUM(S54:AB54)</f>
        <v>0</v>
      </c>
      <c r="AD54" s="81">
        <f>SUM('[1]0201011_G:0201062_G'!AD54 )</f>
        <v>0</v>
      </c>
      <c r="AE54" s="81">
        <f>SUM('[1]0201011_G:0201062_G'!AE54 )</f>
        <v>0</v>
      </c>
      <c r="AF54" s="81">
        <f>SUM('[1]0201011_G:0201062_G'!AF54 )</f>
        <v>0</v>
      </c>
      <c r="AG54" s="82">
        <f>SUM(AD54:AF54)</f>
        <v>0</v>
      </c>
      <c r="AH54" s="81">
        <f>SUM('[1]0201011_G:0201062_G'!AH54 )</f>
        <v>0</v>
      </c>
      <c r="AI54" s="100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</row>
    <row r="55" spans="1:139">
      <c r="A55" s="88"/>
      <c r="B55" s="89"/>
      <c r="C55" s="90" t="s">
        <v>13</v>
      </c>
      <c r="D55" s="85">
        <f t="shared" si="17"/>
        <v>0</v>
      </c>
      <c r="E55" s="85">
        <f t="shared" si="17"/>
        <v>0</v>
      </c>
      <c r="F55" s="85">
        <f t="shared" si="17"/>
        <v>0</v>
      </c>
      <c r="G55" s="85">
        <f t="shared" si="17"/>
        <v>0</v>
      </c>
      <c r="H55" s="85">
        <f t="shared" si="17"/>
        <v>0</v>
      </c>
      <c r="I55" s="85">
        <f t="shared" si="17"/>
        <v>0</v>
      </c>
      <c r="J55" s="85">
        <f t="shared" si="17"/>
        <v>0</v>
      </c>
      <c r="K55" s="85">
        <f>SUM(K53:K54)</f>
        <v>0</v>
      </c>
      <c r="L55" s="85">
        <f>SUM(L53:L54)</f>
        <v>0</v>
      </c>
      <c r="M55" s="85">
        <f t="shared" si="17"/>
        <v>0</v>
      </c>
      <c r="N55" s="85">
        <f t="shared" si="17"/>
        <v>0</v>
      </c>
      <c r="O55" s="85">
        <f t="shared" si="17"/>
        <v>0</v>
      </c>
      <c r="P55" s="85">
        <f t="shared" si="17"/>
        <v>0</v>
      </c>
      <c r="Q55" s="85">
        <f t="shared" si="17"/>
        <v>0</v>
      </c>
      <c r="R55" s="85">
        <f t="shared" si="17"/>
        <v>0</v>
      </c>
      <c r="S55" s="85">
        <f t="shared" si="17"/>
        <v>0</v>
      </c>
      <c r="T55" s="85">
        <f t="shared" si="17"/>
        <v>0</v>
      </c>
      <c r="U55" s="85">
        <f t="shared" si="17"/>
        <v>0</v>
      </c>
      <c r="V55" s="85">
        <f t="shared" si="17"/>
        <v>0</v>
      </c>
      <c r="W55" s="85">
        <f t="shared" si="17"/>
        <v>0</v>
      </c>
      <c r="X55" s="85">
        <f t="shared" si="17"/>
        <v>0</v>
      </c>
      <c r="Y55" s="85">
        <f t="shared" si="17"/>
        <v>0</v>
      </c>
      <c r="Z55" s="85">
        <f t="shared" si="17"/>
        <v>0</v>
      </c>
      <c r="AA55" s="85">
        <f t="shared" si="17"/>
        <v>0</v>
      </c>
      <c r="AB55" s="85">
        <f t="shared" si="17"/>
        <v>0</v>
      </c>
      <c r="AC55" s="85">
        <f t="shared" si="17"/>
        <v>0</v>
      </c>
      <c r="AD55" s="85">
        <f t="shared" si="17"/>
        <v>0</v>
      </c>
      <c r="AE55" s="85">
        <f t="shared" si="17"/>
        <v>0</v>
      </c>
      <c r="AF55" s="85">
        <f t="shared" si="17"/>
        <v>0</v>
      </c>
      <c r="AG55" s="87">
        <f t="shared" si="17"/>
        <v>0</v>
      </c>
      <c r="AH55" s="85">
        <f t="shared" si="17"/>
        <v>0</v>
      </c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</row>
    <row r="56" spans="1:139">
      <c r="A56" s="77" t="s">
        <v>83</v>
      </c>
      <c r="B56" s="101" t="s">
        <v>118</v>
      </c>
      <c r="C56" s="93" t="s">
        <v>104</v>
      </c>
      <c r="D56" s="85">
        <f t="shared" ref="D56:D57" si="23">SUM(N56,R56,AC56,AG56,AH56)</f>
        <v>182</v>
      </c>
      <c r="E56" s="86">
        <f>SUM('[1]0201011_G:0201062_G'!E56 )</f>
        <v>53</v>
      </c>
      <c r="F56" s="86">
        <f>SUM('[1]0201011_G:0201062_G'!F56 )</f>
        <v>9</v>
      </c>
      <c r="G56" s="86">
        <f>SUM('[1]0201011_G:0201062_G'!G56 )</f>
        <v>12</v>
      </c>
      <c r="H56" s="86">
        <f>SUM('[1]0201011_G:0201062_G'!H56 )</f>
        <v>0</v>
      </c>
      <c r="I56" s="86">
        <f>SUM('[1]0201011_G:0201062_G'!I56 )</f>
        <v>0</v>
      </c>
      <c r="J56" s="86">
        <f>SUM('[1]0201011_G:0201062_G'!J56 )</f>
        <v>0</v>
      </c>
      <c r="K56" s="86">
        <f>SUM('[1]0201011_G:0201062_G'!K56 )</f>
        <v>0</v>
      </c>
      <c r="L56" s="86">
        <f>SUM('[1]0201011_G:0201062_G'!L56 )</f>
        <v>0</v>
      </c>
      <c r="M56" s="94">
        <f>SUM('[1]0201011_G:0201062_G'!M56 )</f>
        <v>0</v>
      </c>
      <c r="N56" s="85">
        <f>SUM(E56,F56,G56,H56,I56,J56,K56,L56,M56)</f>
        <v>74</v>
      </c>
      <c r="O56" s="95">
        <f>SUM('[1]0201011_G:0201062_G'!O56 )</f>
        <v>2</v>
      </c>
      <c r="P56" s="86">
        <f>SUM('[1]0201011_G:0201062_G'!P56 )</f>
        <v>0</v>
      </c>
      <c r="Q56" s="86">
        <f>SUM('[1]0201011_G:0201062_G'!Q56 )</f>
        <v>0</v>
      </c>
      <c r="R56" s="85">
        <f>SUM(O56:Q56)</f>
        <v>2</v>
      </c>
      <c r="S56" s="86">
        <f>SUM('[1]0201011_G:0201062_G'!S56 )</f>
        <v>4</v>
      </c>
      <c r="T56" s="86">
        <f>SUM('[1]0201011_G:0201062_G'!T56 )</f>
        <v>55</v>
      </c>
      <c r="U56" s="86">
        <f>SUM('[1]0201011_G:0201062_G'!U56 )</f>
        <v>18</v>
      </c>
      <c r="V56" s="86">
        <f>SUM('[1]0201011_G:0201062_G'!V56 )</f>
        <v>18</v>
      </c>
      <c r="W56" s="86">
        <f>SUM('[1]0201011_G:0201062_G'!W56 )</f>
        <v>0</v>
      </c>
      <c r="X56" s="86">
        <f>SUM('[1]0201011_G:0201062_G'!X56 )</f>
        <v>6</v>
      </c>
      <c r="Y56" s="86">
        <f>SUM('[1]0201011_G:0201062_G'!Y56 )</f>
        <v>0</v>
      </c>
      <c r="Z56" s="86">
        <f>SUM('[1]0201011_G:0201062_G'!Z56 )</f>
        <v>1</v>
      </c>
      <c r="AA56" s="86">
        <f>SUM('[1]0201011_G:0201062_G'!AA56 )</f>
        <v>1</v>
      </c>
      <c r="AB56" s="94">
        <f>SUM('[1]0201011_G:0201062_G'!AB56 )</f>
        <v>0</v>
      </c>
      <c r="AC56" s="85">
        <f>SUM(S56:AB56)</f>
        <v>103</v>
      </c>
      <c r="AD56" s="95">
        <f>SUM('[1]0201011_G:0201062_G'!AD56 )</f>
        <v>0</v>
      </c>
      <c r="AE56" s="86">
        <f>SUM('[1]0201011_G:0201062_G'!AE56 )</f>
        <v>0</v>
      </c>
      <c r="AF56" s="86">
        <f>SUM('[1]0201011_G:0201062_G'!AF56 )</f>
        <v>3</v>
      </c>
      <c r="AG56" s="96">
        <f>SUM(AD56:AF56)</f>
        <v>3</v>
      </c>
      <c r="AH56" s="86">
        <f>SUM('[1]0201011_G:0201062_G'!AH56 )</f>
        <v>0</v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</row>
    <row r="57" spans="1:139">
      <c r="A57" s="77"/>
      <c r="B57" s="101"/>
      <c r="C57" s="97" t="s">
        <v>46</v>
      </c>
      <c r="D57" s="85">
        <f t="shared" si="23"/>
        <v>2013</v>
      </c>
      <c r="E57" s="81">
        <f>SUM('[1]0201011_G:0201062_G'!E57 )</f>
        <v>902</v>
      </c>
      <c r="F57" s="81">
        <f>SUM('[1]0201011_G:0201062_G'!F57 )</f>
        <v>144</v>
      </c>
      <c r="G57" s="81">
        <f>SUM('[1]0201011_G:0201062_G'!G57 )</f>
        <v>84</v>
      </c>
      <c r="H57" s="81">
        <f>SUM('[1]0201011_G:0201062_G'!H57 )</f>
        <v>3</v>
      </c>
      <c r="I57" s="81">
        <f>SUM('[1]0201011_G:0201062_G'!I57 )</f>
        <v>11</v>
      </c>
      <c r="J57" s="81">
        <f>SUM('[1]0201011_G:0201062_G'!J57 )</f>
        <v>0</v>
      </c>
      <c r="K57" s="81">
        <f>SUM('[1]0201011_G:0201062_G'!K57 )</f>
        <v>23</v>
      </c>
      <c r="L57" s="81">
        <f>SUM('[1]0201011_G:0201062_G'!L57 )</f>
        <v>4</v>
      </c>
      <c r="M57" s="81">
        <f>SUM('[1]0201011_G:0201062_G'!M57 )</f>
        <v>33</v>
      </c>
      <c r="N57" s="85">
        <f>SUM(E57,F57,G57,H57,I57,J57,K57,L57,M57)</f>
        <v>1204</v>
      </c>
      <c r="O57" s="81">
        <f>SUM('[1]0201011_G:0201062_G'!O57 )</f>
        <v>15</v>
      </c>
      <c r="P57" s="86">
        <f>SUM('[1]0201011_G:0201062_G'!P57 )</f>
        <v>54</v>
      </c>
      <c r="Q57" s="81">
        <f>SUM('[1]0201011_G:0201062_G'!Q57 )</f>
        <v>0</v>
      </c>
      <c r="R57" s="80">
        <f>SUM(O57:Q57)</f>
        <v>69</v>
      </c>
      <c r="S57" s="81">
        <f>SUM('[1]0201011_G:0201062_G'!S57 )</f>
        <v>2</v>
      </c>
      <c r="T57" s="81">
        <f>SUM('[1]0201011_G:0201062_G'!T57 )</f>
        <v>174</v>
      </c>
      <c r="U57" s="81">
        <f>SUM('[1]0201011_G:0201062_G'!U57 )</f>
        <v>160</v>
      </c>
      <c r="V57" s="81">
        <f>SUM('[1]0201011_G:0201062_G'!V57 )</f>
        <v>213</v>
      </c>
      <c r="W57" s="81">
        <f>SUM('[1]0201011_G:0201062_G'!W57 )</f>
        <v>8</v>
      </c>
      <c r="X57" s="81">
        <f>SUM('[1]0201011_G:0201062_G'!X57 )</f>
        <v>83</v>
      </c>
      <c r="Y57" s="81">
        <f>SUM('[1]0201011_G:0201062_G'!Y57 )</f>
        <v>7</v>
      </c>
      <c r="Z57" s="81">
        <f>SUM('[1]0201011_G:0201062_G'!Z57 )</f>
        <v>0</v>
      </c>
      <c r="AA57" s="81">
        <f>SUM('[1]0201011_G:0201062_G'!AA57 )</f>
        <v>1</v>
      </c>
      <c r="AB57" s="81">
        <f>SUM('[1]0201011_G:0201062_G'!AB57 )</f>
        <v>0</v>
      </c>
      <c r="AC57" s="80">
        <f>SUM(S57:AB57)</f>
        <v>648</v>
      </c>
      <c r="AD57" s="81">
        <f>SUM('[1]0201011_G:0201062_G'!AD57 )</f>
        <v>0</v>
      </c>
      <c r="AE57" s="81">
        <f>SUM('[1]0201011_G:0201062_G'!AE57 )</f>
        <v>0</v>
      </c>
      <c r="AF57" s="81">
        <f>SUM('[1]0201011_G:0201062_G'!AF57 )</f>
        <v>91</v>
      </c>
      <c r="AG57" s="82">
        <f>SUM(AD57:AF57)</f>
        <v>91</v>
      </c>
      <c r="AH57" s="81">
        <f>SUM('[1]0201011_G:0201062_G'!AH57 )</f>
        <v>1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</row>
    <row r="58" spans="1:139">
      <c r="A58" s="88"/>
      <c r="B58" s="101"/>
      <c r="C58" s="90" t="s">
        <v>13</v>
      </c>
      <c r="D58" s="85">
        <f t="shared" ref="D58:AH58" si="24">SUM(D56:D57)</f>
        <v>2195</v>
      </c>
      <c r="E58" s="85">
        <f t="shared" si="24"/>
        <v>955</v>
      </c>
      <c r="F58" s="85">
        <f t="shared" si="24"/>
        <v>153</v>
      </c>
      <c r="G58" s="85">
        <f t="shared" si="24"/>
        <v>96</v>
      </c>
      <c r="H58" s="85">
        <f t="shared" si="24"/>
        <v>3</v>
      </c>
      <c r="I58" s="85">
        <f t="shared" si="24"/>
        <v>11</v>
      </c>
      <c r="J58" s="85">
        <f t="shared" si="24"/>
        <v>0</v>
      </c>
      <c r="K58" s="85">
        <f t="shared" si="24"/>
        <v>23</v>
      </c>
      <c r="L58" s="85">
        <f t="shared" si="24"/>
        <v>4</v>
      </c>
      <c r="M58" s="85">
        <f t="shared" si="24"/>
        <v>33</v>
      </c>
      <c r="N58" s="85">
        <f t="shared" si="24"/>
        <v>1278</v>
      </c>
      <c r="O58" s="85">
        <f t="shared" si="24"/>
        <v>17</v>
      </c>
      <c r="P58" s="85">
        <f t="shared" si="24"/>
        <v>54</v>
      </c>
      <c r="Q58" s="85">
        <f t="shared" si="24"/>
        <v>0</v>
      </c>
      <c r="R58" s="85">
        <f t="shared" si="24"/>
        <v>71</v>
      </c>
      <c r="S58" s="85">
        <f t="shared" si="24"/>
        <v>6</v>
      </c>
      <c r="T58" s="85">
        <f t="shared" si="24"/>
        <v>229</v>
      </c>
      <c r="U58" s="85">
        <f t="shared" si="24"/>
        <v>178</v>
      </c>
      <c r="V58" s="85">
        <f t="shared" si="24"/>
        <v>231</v>
      </c>
      <c r="W58" s="85">
        <f t="shared" si="24"/>
        <v>8</v>
      </c>
      <c r="X58" s="85">
        <f t="shared" si="24"/>
        <v>89</v>
      </c>
      <c r="Y58" s="85">
        <f t="shared" si="24"/>
        <v>7</v>
      </c>
      <c r="Z58" s="85">
        <f t="shared" si="24"/>
        <v>1</v>
      </c>
      <c r="AA58" s="85">
        <f t="shared" si="24"/>
        <v>2</v>
      </c>
      <c r="AB58" s="85">
        <f t="shared" si="24"/>
        <v>0</v>
      </c>
      <c r="AC58" s="85">
        <f t="shared" si="24"/>
        <v>751</v>
      </c>
      <c r="AD58" s="85">
        <f t="shared" si="24"/>
        <v>0</v>
      </c>
      <c r="AE58" s="85">
        <f t="shared" si="24"/>
        <v>0</v>
      </c>
      <c r="AF58" s="85">
        <f t="shared" si="24"/>
        <v>94</v>
      </c>
      <c r="AG58" s="87">
        <f t="shared" si="24"/>
        <v>94</v>
      </c>
      <c r="AH58" s="85">
        <f t="shared" si="24"/>
        <v>1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</row>
    <row r="59" spans="1:139" ht="14.4" customHeight="1">
      <c r="A59" s="77" t="s">
        <v>84</v>
      </c>
      <c r="B59" s="92" t="s">
        <v>119</v>
      </c>
      <c r="C59" s="90" t="s">
        <v>104</v>
      </c>
      <c r="D59" s="85">
        <f t="shared" ref="D59:D60" si="25">SUM(N59,R59,AC59,AG59,AH59)</f>
        <v>5</v>
      </c>
      <c r="E59" s="86">
        <f>SUM('[1]0201011_G:0201062_G'!E59 )</f>
        <v>0</v>
      </c>
      <c r="F59" s="86">
        <f>SUM('[1]0201011_G:0201062_G'!F59 )</f>
        <v>0</v>
      </c>
      <c r="G59" s="86">
        <f>SUM('[1]0201011_G:0201062_G'!G59 )</f>
        <v>0</v>
      </c>
      <c r="H59" s="86">
        <f>SUM('[1]0201011_G:0201062_G'!H59 )</f>
        <v>0</v>
      </c>
      <c r="I59" s="86">
        <f>SUM('[1]0201011_G:0201062_G'!I59 )</f>
        <v>0</v>
      </c>
      <c r="J59" s="86">
        <f>SUM('[1]0201011_G:0201062_G'!J59 )</f>
        <v>0</v>
      </c>
      <c r="K59" s="86">
        <f>SUM('[1]0201011_G:0201062_G'!K59 )</f>
        <v>0</v>
      </c>
      <c r="L59" s="86">
        <f>SUM('[1]0201011_G:0201062_G'!L59 )</f>
        <v>0</v>
      </c>
      <c r="M59" s="94">
        <f>SUM('[1]0201011_G:0201062_G'!M59 )</f>
        <v>0</v>
      </c>
      <c r="N59" s="85">
        <f>SUM(E59,F59,G59,H59,I59,J59,K59,L59,M59)</f>
        <v>0</v>
      </c>
      <c r="O59" s="95">
        <f>SUM('[1]0201011_G:0201062_G'!O59 )</f>
        <v>0</v>
      </c>
      <c r="P59" s="86">
        <f>SUM('[1]0201011_G:0201062_G'!P59 )</f>
        <v>0</v>
      </c>
      <c r="Q59" s="86">
        <f>SUM('[1]0201011_G:0201062_G'!Q59 )</f>
        <v>0</v>
      </c>
      <c r="R59" s="85">
        <f>SUM(O59:Q59)</f>
        <v>0</v>
      </c>
      <c r="S59" s="86">
        <f>SUM('[1]0201011_G:0201062_G'!S59 )</f>
        <v>2</v>
      </c>
      <c r="T59" s="86">
        <f>SUM('[1]0201011_G:0201062_G'!T59 )</f>
        <v>0</v>
      </c>
      <c r="U59" s="86">
        <f>SUM('[1]0201011_G:0201062_G'!U59 )</f>
        <v>1</v>
      </c>
      <c r="V59" s="86">
        <f>SUM('[1]0201011_G:0201062_G'!V59 )</f>
        <v>1</v>
      </c>
      <c r="W59" s="86">
        <f>SUM('[1]0201011_G:0201062_G'!W59 )</f>
        <v>1</v>
      </c>
      <c r="X59" s="86">
        <f>SUM('[1]0201011_G:0201062_G'!X59 )</f>
        <v>0</v>
      </c>
      <c r="Y59" s="86">
        <f>SUM('[1]0201011_G:0201062_G'!Y59 )</f>
        <v>0</v>
      </c>
      <c r="Z59" s="86">
        <f>SUM('[1]0201011_G:0201062_G'!Z59 )</f>
        <v>0</v>
      </c>
      <c r="AA59" s="86">
        <f>SUM('[1]0201011_G:0201062_G'!AA59 )</f>
        <v>0</v>
      </c>
      <c r="AB59" s="94">
        <f>SUM('[1]0201011_G:0201062_G'!AB59 )</f>
        <v>0</v>
      </c>
      <c r="AC59" s="85">
        <f>SUM(S59:AB59)</f>
        <v>5</v>
      </c>
      <c r="AD59" s="95">
        <f>SUM('[1]0201011_G:0201062_G'!AD59 )</f>
        <v>0</v>
      </c>
      <c r="AE59" s="86">
        <f>SUM('[1]0201011_G:0201062_G'!AE59 )</f>
        <v>0</v>
      </c>
      <c r="AF59" s="86">
        <f>SUM('[1]0201011_G:0201062_G'!AF59 )</f>
        <v>0</v>
      </c>
      <c r="AG59" s="96">
        <f>SUM(AD59:AF59)</f>
        <v>0</v>
      </c>
      <c r="AH59" s="86">
        <f>SUM('[1]0201011_G:0201062_G'!AH59 )</f>
        <v>0</v>
      </c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</row>
    <row r="60" spans="1:139">
      <c r="A60" s="77"/>
      <c r="B60" s="92"/>
      <c r="C60" s="90" t="s">
        <v>46</v>
      </c>
      <c r="D60" s="85">
        <f t="shared" si="25"/>
        <v>53</v>
      </c>
      <c r="E60" s="81">
        <f>SUM('[1]0201011_G:0201062_G'!E60 )</f>
        <v>13</v>
      </c>
      <c r="F60" s="81">
        <f>SUM('[1]0201011_G:0201062_G'!F60 )</f>
        <v>2</v>
      </c>
      <c r="G60" s="81">
        <f>SUM('[1]0201011_G:0201062_G'!G60 )</f>
        <v>3</v>
      </c>
      <c r="H60" s="81">
        <f>SUM('[1]0201011_G:0201062_G'!H60 )</f>
        <v>0</v>
      </c>
      <c r="I60" s="81">
        <f>SUM('[1]0201011_G:0201062_G'!I60 )</f>
        <v>0</v>
      </c>
      <c r="J60" s="81">
        <f>SUM('[1]0201011_G:0201062_G'!J60 )</f>
        <v>0</v>
      </c>
      <c r="K60" s="81">
        <f>SUM('[1]0201011_G:0201062_G'!K60 )</f>
        <v>6</v>
      </c>
      <c r="L60" s="81">
        <f>SUM('[1]0201011_G:0201062_G'!L60 )</f>
        <v>1</v>
      </c>
      <c r="M60" s="81">
        <f>SUM('[1]0201011_G:0201062_G'!M60 )</f>
        <v>0</v>
      </c>
      <c r="N60" s="85">
        <f>SUM(E60,F60,G60,H60,I60,J60,K60,L60,M60)</f>
        <v>25</v>
      </c>
      <c r="O60" s="81">
        <f>SUM('[1]0201011_G:0201062_G'!O60 )</f>
        <v>2</v>
      </c>
      <c r="P60" s="86">
        <f>SUM('[1]0201011_G:0201062_G'!P60 )</f>
        <v>4</v>
      </c>
      <c r="Q60" s="81">
        <f>SUM('[1]0201011_G:0201062_G'!Q60 )</f>
        <v>0</v>
      </c>
      <c r="R60" s="80">
        <f>SUM(O60:Q60)</f>
        <v>6</v>
      </c>
      <c r="S60" s="81">
        <f>SUM('[1]0201011_G:0201062_G'!S60 )</f>
        <v>0</v>
      </c>
      <c r="T60" s="81">
        <f>SUM('[1]0201011_G:0201062_G'!T60 )</f>
        <v>2</v>
      </c>
      <c r="U60" s="81">
        <f>SUM('[1]0201011_G:0201062_G'!U60 )</f>
        <v>1</v>
      </c>
      <c r="V60" s="81">
        <f>SUM('[1]0201011_G:0201062_G'!V60 )</f>
        <v>0</v>
      </c>
      <c r="W60" s="81">
        <f>SUM('[1]0201011_G:0201062_G'!W60 )</f>
        <v>0</v>
      </c>
      <c r="X60" s="81">
        <f>SUM('[1]0201011_G:0201062_G'!X60 )</f>
        <v>2</v>
      </c>
      <c r="Y60" s="81">
        <f>SUM('[1]0201011_G:0201062_G'!Y60 )</f>
        <v>16</v>
      </c>
      <c r="Z60" s="81">
        <f>SUM('[1]0201011_G:0201062_G'!Z60 )</f>
        <v>0</v>
      </c>
      <c r="AA60" s="81">
        <f>SUM('[1]0201011_G:0201062_G'!AA60 )</f>
        <v>0</v>
      </c>
      <c r="AB60" s="81">
        <f>SUM('[1]0201011_G:0201062_G'!AB60 )</f>
        <v>0</v>
      </c>
      <c r="AC60" s="80">
        <f>SUM(S60:AB60)</f>
        <v>21</v>
      </c>
      <c r="AD60" s="81">
        <f>SUM('[1]0201011_G:0201062_G'!AD60 )</f>
        <v>0</v>
      </c>
      <c r="AE60" s="81">
        <f>SUM('[1]0201011_G:0201062_G'!AE60 )</f>
        <v>0</v>
      </c>
      <c r="AF60" s="81">
        <f>SUM('[1]0201011_G:0201062_G'!AF60 )</f>
        <v>0</v>
      </c>
      <c r="AG60" s="82">
        <f>SUM(AD60:AF60)</f>
        <v>0</v>
      </c>
      <c r="AH60" s="81">
        <f>SUM('[1]0201011_G:0201062_G'!AH60 )</f>
        <v>1</v>
      </c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</row>
    <row r="61" spans="1:139">
      <c r="A61" s="88"/>
      <c r="B61" s="99"/>
      <c r="C61" s="90" t="s">
        <v>13</v>
      </c>
      <c r="D61" s="85">
        <f t="shared" ref="D61:J61" si="26">SUM(D59:D60)</f>
        <v>58</v>
      </c>
      <c r="E61" s="85">
        <f t="shared" si="26"/>
        <v>13</v>
      </c>
      <c r="F61" s="85">
        <f t="shared" si="26"/>
        <v>2</v>
      </c>
      <c r="G61" s="85">
        <f t="shared" si="26"/>
        <v>3</v>
      </c>
      <c r="H61" s="85">
        <f t="shared" si="26"/>
        <v>0</v>
      </c>
      <c r="I61" s="85">
        <f t="shared" si="26"/>
        <v>0</v>
      </c>
      <c r="J61" s="85">
        <f t="shared" si="26"/>
        <v>0</v>
      </c>
      <c r="K61" s="85">
        <f>SUM(K59:K60)</f>
        <v>6</v>
      </c>
      <c r="L61" s="85">
        <f>SUM(L59:L60)</f>
        <v>1</v>
      </c>
      <c r="M61" s="85">
        <f t="shared" ref="M61:AH61" si="27">SUM(M59:M60)</f>
        <v>0</v>
      </c>
      <c r="N61" s="85">
        <f t="shared" si="27"/>
        <v>25</v>
      </c>
      <c r="O61" s="85">
        <f t="shared" si="27"/>
        <v>2</v>
      </c>
      <c r="P61" s="85">
        <f t="shared" si="27"/>
        <v>4</v>
      </c>
      <c r="Q61" s="85">
        <f t="shared" si="27"/>
        <v>0</v>
      </c>
      <c r="R61" s="85">
        <f t="shared" si="27"/>
        <v>6</v>
      </c>
      <c r="S61" s="85">
        <f t="shared" si="27"/>
        <v>2</v>
      </c>
      <c r="T61" s="85">
        <f t="shared" si="27"/>
        <v>2</v>
      </c>
      <c r="U61" s="85">
        <f t="shared" si="27"/>
        <v>2</v>
      </c>
      <c r="V61" s="85">
        <f t="shared" si="27"/>
        <v>1</v>
      </c>
      <c r="W61" s="85">
        <f t="shared" si="27"/>
        <v>1</v>
      </c>
      <c r="X61" s="85">
        <f t="shared" si="27"/>
        <v>2</v>
      </c>
      <c r="Y61" s="85">
        <f t="shared" si="27"/>
        <v>16</v>
      </c>
      <c r="Z61" s="85">
        <f t="shared" si="27"/>
        <v>0</v>
      </c>
      <c r="AA61" s="85">
        <f t="shared" si="27"/>
        <v>0</v>
      </c>
      <c r="AB61" s="85">
        <f t="shared" si="27"/>
        <v>0</v>
      </c>
      <c r="AC61" s="85">
        <f t="shared" si="27"/>
        <v>26</v>
      </c>
      <c r="AD61" s="85">
        <f t="shared" si="27"/>
        <v>0</v>
      </c>
      <c r="AE61" s="85">
        <f t="shared" si="27"/>
        <v>0</v>
      </c>
      <c r="AF61" s="85">
        <f t="shared" si="27"/>
        <v>0</v>
      </c>
      <c r="AG61" s="87">
        <f t="shared" si="27"/>
        <v>0</v>
      </c>
      <c r="AH61" s="85">
        <f t="shared" si="27"/>
        <v>1</v>
      </c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</row>
    <row r="62" spans="1:139">
      <c r="A62" s="102" t="s">
        <v>120</v>
      </c>
      <c r="B62" s="103" t="s">
        <v>121</v>
      </c>
      <c r="C62" s="104" t="s">
        <v>104</v>
      </c>
      <c r="D62" s="105">
        <f>SUM(N62,R62,AC62,AG62,AH62)</f>
        <v>3893</v>
      </c>
      <c r="E62" s="105">
        <f>SUM(E14,E17,E20,E23,E26,E29,E32,E35,E38,E41,E44,E47,E50,E53,E56,E59)</f>
        <v>1344</v>
      </c>
      <c r="F62" s="105">
        <f t="shared" ref="F62:M63" si="28">SUM(F14,F17,F20,F23,F26,F29,F32,F35,F38,F41,F44,F47,F50,F53,F56,F59)</f>
        <v>171</v>
      </c>
      <c r="G62" s="105">
        <f t="shared" si="28"/>
        <v>174</v>
      </c>
      <c r="H62" s="105">
        <f>SUM(H14,H17,H20,H23,H26,H29,H32,H35,H38,H41,H44,H47,H50,H53,H56,H59)</f>
        <v>7</v>
      </c>
      <c r="I62" s="105">
        <f t="shared" si="28"/>
        <v>41</v>
      </c>
      <c r="J62" s="105">
        <f t="shared" si="28"/>
        <v>1</v>
      </c>
      <c r="K62" s="105">
        <f t="shared" si="28"/>
        <v>1</v>
      </c>
      <c r="L62" s="105">
        <f t="shared" si="28"/>
        <v>7</v>
      </c>
      <c r="M62" s="105">
        <f t="shared" si="28"/>
        <v>24</v>
      </c>
      <c r="N62" s="105">
        <f>SUM(E62:M62)</f>
        <v>1770</v>
      </c>
      <c r="O62" s="105">
        <f>SUM(O14,O17,O20,O23,O26,O29,O32,O35,O38,O41,O44,O47,O50,O53,O56,O59)</f>
        <v>589</v>
      </c>
      <c r="P62" s="105">
        <f t="shared" ref="P62:Q62" si="29">SUM(P14,P17,P20,P23,P26,P29,P32,P35,P38,P41,P44,P47,P50,P53,P56,P59)</f>
        <v>43</v>
      </c>
      <c r="Q62" s="105">
        <f t="shared" si="29"/>
        <v>0</v>
      </c>
      <c r="R62" s="105">
        <f>SUM(O62:Q62)</f>
        <v>632</v>
      </c>
      <c r="S62" s="105">
        <f>SUM(S14,S17,S20,S23,S26,S29,S32,S35,S38,S41,S44,S47,S50,S53,S56,S59)</f>
        <v>346</v>
      </c>
      <c r="T62" s="105">
        <f t="shared" ref="T62:AB63" si="30">SUM(T14,T17,T20,T23,T26,T29,T32,T35,T38,T41,T44,T47,T50,T53,T56,T59)</f>
        <v>178</v>
      </c>
      <c r="U62" s="105">
        <f t="shared" si="30"/>
        <v>189</v>
      </c>
      <c r="V62" s="105">
        <f t="shared" si="30"/>
        <v>96</v>
      </c>
      <c r="W62" s="105">
        <f t="shared" si="30"/>
        <v>58</v>
      </c>
      <c r="X62" s="105">
        <f t="shared" si="30"/>
        <v>148</v>
      </c>
      <c r="Y62" s="105">
        <f t="shared" si="30"/>
        <v>278</v>
      </c>
      <c r="Z62" s="105">
        <f t="shared" si="30"/>
        <v>48</v>
      </c>
      <c r="AA62" s="105">
        <f>SUM(AA14,AA17,AA20,AA23,AA26,AA29,AA32,AA35,AA38,AA41,AA44,AA47,AA50,AA53,AA56,AA59)</f>
        <v>2</v>
      </c>
      <c r="AB62" s="105">
        <f t="shared" si="30"/>
        <v>6</v>
      </c>
      <c r="AC62" s="105">
        <f>SUM(S62:AB62)</f>
        <v>1349</v>
      </c>
      <c r="AD62" s="105">
        <f>SUM(AD14,AD17,AD20,AD23,AD26,AD29,AD32,AD35,AD38,AD41,AD44,AD47,AD50,AD53,AD56,AD59)</f>
        <v>0</v>
      </c>
      <c r="AE62" s="105">
        <f t="shared" ref="AE62:AF63" si="31">SUM(AE14,AE17,AE20,AE23,AE26,AE29,AE32,AE35,AE38,AE41,AE44,AE47,AE50,AE53,AE56,AE59)</f>
        <v>34</v>
      </c>
      <c r="AF62" s="105">
        <f t="shared" si="31"/>
        <v>31</v>
      </c>
      <c r="AG62" s="106">
        <f>SUM(AD62:AF62)</f>
        <v>65</v>
      </c>
      <c r="AH62" s="105">
        <f>SUM(AH14,AH17,AH20,AH23,AH26,AH29,AH32,AH35,AH38,AH41,AH44,AH47,AH50,AH53,AH56,AH59)</f>
        <v>77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</row>
    <row r="63" spans="1:139">
      <c r="A63" s="107"/>
      <c r="B63" s="108"/>
      <c r="C63" s="104" t="s">
        <v>46</v>
      </c>
      <c r="D63" s="105">
        <f>SUM(N63,R63,AC63,AG63,AH63)</f>
        <v>126441</v>
      </c>
      <c r="E63" s="105">
        <f>SUM(E15,E18,E21,E24,E27,E30,E33,E36,E39,E42,E45,E48,E51,E54,E57,E60)</f>
        <v>28011</v>
      </c>
      <c r="F63" s="105">
        <f t="shared" si="28"/>
        <v>4876</v>
      </c>
      <c r="G63" s="105">
        <f t="shared" si="28"/>
        <v>3061</v>
      </c>
      <c r="H63" s="105">
        <f t="shared" si="28"/>
        <v>90</v>
      </c>
      <c r="I63" s="105">
        <f t="shared" si="28"/>
        <v>1045</v>
      </c>
      <c r="J63" s="105">
        <f t="shared" si="28"/>
        <v>11</v>
      </c>
      <c r="K63" s="105">
        <f t="shared" si="28"/>
        <v>230</v>
      </c>
      <c r="L63" s="105">
        <f t="shared" si="28"/>
        <v>224</v>
      </c>
      <c r="M63" s="105">
        <f t="shared" si="28"/>
        <v>1924</v>
      </c>
      <c r="N63" s="105">
        <f>SUM(E63:M63)</f>
        <v>39472</v>
      </c>
      <c r="O63" s="105">
        <f>SUM(O15,O18,O21,O24,O27,O30,O33,O36,O39,O42,O45,O48,O51,O54,O57,O60)</f>
        <v>79381</v>
      </c>
      <c r="P63" s="105">
        <f>SUM(P15,P18,P21,P24,P27,P30,P33,P36,P39,P42,P45,P48,P51,P54,P57,P60)</f>
        <v>453</v>
      </c>
      <c r="Q63" s="105">
        <f>SUM(Q15,Q18,Q21,Q24,Q27,Q30,Q33,Q36,Q39,Q42,Q45,Q48,Q51,Q54,Q57,Q60)</f>
        <v>0</v>
      </c>
      <c r="R63" s="105">
        <f>SUM(O63:Q63)</f>
        <v>79834</v>
      </c>
      <c r="S63" s="105">
        <f>SUM(S15,S18,S21,S24,S27,S30,S33,S36,S39,S42,S45,S48,S51,S54,S57,S60)</f>
        <v>766</v>
      </c>
      <c r="T63" s="105">
        <f t="shared" si="30"/>
        <v>687</v>
      </c>
      <c r="U63" s="105">
        <f t="shared" si="30"/>
        <v>513</v>
      </c>
      <c r="V63" s="105">
        <f t="shared" si="30"/>
        <v>402</v>
      </c>
      <c r="W63" s="105">
        <f t="shared" si="30"/>
        <v>174</v>
      </c>
      <c r="X63" s="105">
        <f t="shared" si="30"/>
        <v>262</v>
      </c>
      <c r="Y63" s="105">
        <f t="shared" si="30"/>
        <v>2658</v>
      </c>
      <c r="Z63" s="105">
        <f t="shared" si="30"/>
        <v>379</v>
      </c>
      <c r="AA63" s="105">
        <f t="shared" si="30"/>
        <v>3</v>
      </c>
      <c r="AB63" s="105">
        <f t="shared" si="30"/>
        <v>11</v>
      </c>
      <c r="AC63" s="105">
        <f>SUM(S63:AB63)</f>
        <v>5855</v>
      </c>
      <c r="AD63" s="105">
        <f>SUM(AD15,AD18,AD21,AD24,AD27,AD30,AD33,AD36,AD39,AD42,AD45,AD48,AD51,AD54,AD57,AD60)</f>
        <v>0</v>
      </c>
      <c r="AE63" s="105">
        <f t="shared" si="31"/>
        <v>478</v>
      </c>
      <c r="AF63" s="105">
        <f t="shared" si="31"/>
        <v>187</v>
      </c>
      <c r="AG63" s="106">
        <f>SUM(AD63:AF63)</f>
        <v>665</v>
      </c>
      <c r="AH63" s="105">
        <f>SUM(AH15,AH18,AH21,AH24,AH27,AH30,AH33,AH36,AH39,AH42,AH45,AH48,AH51,AH54,AH57,AH60)</f>
        <v>615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</row>
    <row r="64" spans="1:139">
      <c r="A64" s="109"/>
      <c r="B64" s="110"/>
      <c r="C64" s="111" t="s">
        <v>13</v>
      </c>
      <c r="D64" s="112">
        <f t="shared" ref="D64:AH64" si="32">SUM(D62:D63)</f>
        <v>130334</v>
      </c>
      <c r="E64" s="113">
        <f t="shared" si="32"/>
        <v>29355</v>
      </c>
      <c r="F64" s="113">
        <f t="shared" si="32"/>
        <v>5047</v>
      </c>
      <c r="G64" s="113">
        <f t="shared" si="32"/>
        <v>3235</v>
      </c>
      <c r="H64" s="113">
        <f t="shared" si="32"/>
        <v>97</v>
      </c>
      <c r="I64" s="113">
        <f t="shared" si="32"/>
        <v>1086</v>
      </c>
      <c r="J64" s="113">
        <f t="shared" si="32"/>
        <v>12</v>
      </c>
      <c r="K64" s="113">
        <f t="shared" si="32"/>
        <v>231</v>
      </c>
      <c r="L64" s="113">
        <f t="shared" si="32"/>
        <v>231</v>
      </c>
      <c r="M64" s="113">
        <f t="shared" si="32"/>
        <v>1948</v>
      </c>
      <c r="N64" s="113">
        <f t="shared" si="32"/>
        <v>41242</v>
      </c>
      <c r="O64" s="113">
        <f t="shared" si="32"/>
        <v>79970</v>
      </c>
      <c r="P64" s="113">
        <f t="shared" si="32"/>
        <v>496</v>
      </c>
      <c r="Q64" s="113">
        <f t="shared" si="32"/>
        <v>0</v>
      </c>
      <c r="R64" s="113">
        <f t="shared" si="32"/>
        <v>80466</v>
      </c>
      <c r="S64" s="113">
        <f t="shared" si="32"/>
        <v>1112</v>
      </c>
      <c r="T64" s="113">
        <f t="shared" si="32"/>
        <v>865</v>
      </c>
      <c r="U64" s="113">
        <f t="shared" si="32"/>
        <v>702</v>
      </c>
      <c r="V64" s="113">
        <f t="shared" si="32"/>
        <v>498</v>
      </c>
      <c r="W64" s="113">
        <f t="shared" si="32"/>
        <v>232</v>
      </c>
      <c r="X64" s="113">
        <f t="shared" si="32"/>
        <v>410</v>
      </c>
      <c r="Y64" s="113">
        <f t="shared" si="32"/>
        <v>2936</v>
      </c>
      <c r="Z64" s="113">
        <f t="shared" si="32"/>
        <v>427</v>
      </c>
      <c r="AA64" s="113">
        <f t="shared" si="32"/>
        <v>5</v>
      </c>
      <c r="AB64" s="113">
        <f t="shared" si="32"/>
        <v>17</v>
      </c>
      <c r="AC64" s="113">
        <f t="shared" si="32"/>
        <v>7204</v>
      </c>
      <c r="AD64" s="113">
        <f t="shared" si="32"/>
        <v>0</v>
      </c>
      <c r="AE64" s="113">
        <f t="shared" si="32"/>
        <v>512</v>
      </c>
      <c r="AF64" s="113">
        <f t="shared" si="32"/>
        <v>218</v>
      </c>
      <c r="AG64" s="114">
        <f t="shared" si="32"/>
        <v>730</v>
      </c>
      <c r="AH64" s="105">
        <f t="shared" si="32"/>
        <v>692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</row>
    <row r="65" spans="1:139">
      <c r="A65" s="115"/>
      <c r="B65" s="116" t="s">
        <v>122</v>
      </c>
      <c r="C65" s="117" t="s">
        <v>104</v>
      </c>
      <c r="D65" s="118">
        <f>D68-D62</f>
        <v>2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</row>
    <row r="66" spans="1:139">
      <c r="A66" s="115"/>
      <c r="B66" s="120"/>
      <c r="C66" s="117" t="s">
        <v>46</v>
      </c>
      <c r="D66" s="118">
        <f>D69-D63</f>
        <v>15</v>
      </c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</row>
    <row r="67" spans="1:139">
      <c r="A67" s="115"/>
      <c r="B67" s="122"/>
      <c r="C67" s="117" t="s">
        <v>13</v>
      </c>
      <c r="D67" s="123">
        <f>SUM(D65:D66)</f>
        <v>17</v>
      </c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</row>
    <row r="68" spans="1:139">
      <c r="A68" s="115" t="s">
        <v>123</v>
      </c>
      <c r="B68" s="125" t="s">
        <v>124</v>
      </c>
      <c r="C68" s="126" t="s">
        <v>104</v>
      </c>
      <c r="D68" s="127">
        <f>SUM(N68,R68,AC68,AG68,AH68)</f>
        <v>3895</v>
      </c>
      <c r="E68" s="128">
        <f>SUM('[1]0201011_G:0201062_G'!E68 )</f>
        <v>1342</v>
      </c>
      <c r="F68" s="81">
        <f>SUM('[1]0201011_G:0201062_G'!F68 )</f>
        <v>172</v>
      </c>
      <c r="G68" s="81">
        <f>SUM('[1]0201011_G:0201062_G'!G68 )</f>
        <v>175</v>
      </c>
      <c r="H68" s="81">
        <f>SUM('[1]0201011_G:0201062_G'!H68 )</f>
        <v>8</v>
      </c>
      <c r="I68" s="81">
        <f>SUM('[1]0201011_G:0201062_G'!I68 )</f>
        <v>41</v>
      </c>
      <c r="J68" s="81">
        <f>SUM('[1]0201011_G:0201062_G'!J68 )</f>
        <v>1</v>
      </c>
      <c r="K68" s="81">
        <f>SUM('[1]0201011_G:0201062_G'!K68 )</f>
        <v>1</v>
      </c>
      <c r="L68" s="81">
        <f>SUM('[1]0201011_G:0201062_G'!L68 )</f>
        <v>8</v>
      </c>
      <c r="M68" s="81">
        <f>SUM('[1]0201011_G:0201062_G'!M68 )</f>
        <v>23</v>
      </c>
      <c r="N68" s="85">
        <f>SUM(E68:M68)</f>
        <v>1771</v>
      </c>
      <c r="O68" s="81">
        <f>SUM('[1]0201011_G:0201062_G'!O68 )</f>
        <v>588</v>
      </c>
      <c r="P68" s="81">
        <f>SUM('[1]0201011_G:0201062_G'!P68 )</f>
        <v>44</v>
      </c>
      <c r="Q68" s="81">
        <f>SUM('[1]0201011_G:0201062_G'!Q68 )</f>
        <v>0</v>
      </c>
      <c r="R68" s="80">
        <f>SUM(O68:Q68)</f>
        <v>632</v>
      </c>
      <c r="S68" s="81">
        <f>SUM('[1]0201011_G:0201062_G'!S68 )</f>
        <v>346</v>
      </c>
      <c r="T68" s="81">
        <f>SUM('[1]0201011_G:0201062_G'!T68 )</f>
        <v>178</v>
      </c>
      <c r="U68" s="81">
        <f>SUM('[1]0201011_G:0201062_G'!U68 )</f>
        <v>188</v>
      </c>
      <c r="V68" s="81">
        <f>SUM('[1]0201011_G:0201062_G'!V68 )</f>
        <v>98</v>
      </c>
      <c r="W68" s="81">
        <f>SUM('[1]0201011_G:0201062_G'!W68 )</f>
        <v>57</v>
      </c>
      <c r="X68" s="81">
        <f>SUM('[1]0201011_G:0201062_G'!X68 )</f>
        <v>149</v>
      </c>
      <c r="Y68" s="81">
        <f>SUM('[1]0201011_G:0201062_G'!Y68 )</f>
        <v>278</v>
      </c>
      <c r="Z68" s="81">
        <f>SUM('[1]0201011_G:0201062_G'!Z68 )</f>
        <v>48</v>
      </c>
      <c r="AA68" s="81">
        <f>SUM('[1]0201011_G:0201062_G'!AA68 )</f>
        <v>2</v>
      </c>
      <c r="AB68" s="81">
        <f>SUM('[1]0201011_G:0201062_G'!AB68 )</f>
        <v>6</v>
      </c>
      <c r="AC68" s="85">
        <f>SUM(S68:AB68)</f>
        <v>1350</v>
      </c>
      <c r="AD68" s="81">
        <f>SUM('[1]0201011_G:0201062_G'!AD68 )</f>
        <v>0</v>
      </c>
      <c r="AE68" s="81">
        <f>SUM('[1]0201011_G:0201062_G'!AE68 )</f>
        <v>34</v>
      </c>
      <c r="AF68" s="81">
        <f>SUM('[1]0201011_G:0201062_G'!AF68 )</f>
        <v>31</v>
      </c>
      <c r="AG68" s="82">
        <f>SUM(AD68:AF68)</f>
        <v>65</v>
      </c>
      <c r="AH68" s="86">
        <f>SUM('[1]0201011_G:0201062_G'!AH68 )</f>
        <v>77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</row>
    <row r="69" spans="1:139">
      <c r="A69" s="115" t="s">
        <v>123</v>
      </c>
      <c r="B69" s="129"/>
      <c r="C69" s="126" t="s">
        <v>46</v>
      </c>
      <c r="D69" s="127">
        <f>SUM(N69,R69,AC69,AG69,AH69)</f>
        <v>126456</v>
      </c>
      <c r="E69" s="86">
        <f>SUM('[1]0201011_G:0201062_G'!E69 )</f>
        <v>28022</v>
      </c>
      <c r="F69" s="86">
        <f>SUM('[1]0201011_G:0201062_G'!F69 )</f>
        <v>4879</v>
      </c>
      <c r="G69" s="86">
        <f>SUM('[1]0201011_G:0201062_G'!G69 )</f>
        <v>3062</v>
      </c>
      <c r="H69" s="86">
        <f>SUM('[1]0201011_G:0201062_G'!H69 )</f>
        <v>91</v>
      </c>
      <c r="I69" s="86">
        <f>SUM('[1]0201011_G:0201062_G'!I69 )</f>
        <v>1048</v>
      </c>
      <c r="J69" s="86">
        <f>SUM('[1]0201011_G:0201062_G'!J69 )</f>
        <v>12</v>
      </c>
      <c r="K69" s="86">
        <f>SUM('[1]0201011_G:0201062_G'!K69 )</f>
        <v>230</v>
      </c>
      <c r="L69" s="86">
        <f>SUM('[1]0201011_G:0201062_G'!L69 )</f>
        <v>223</v>
      </c>
      <c r="M69" s="86">
        <f>SUM('[1]0201011_G:0201062_G'!M69 )</f>
        <v>1926</v>
      </c>
      <c r="N69" s="85">
        <f>SUM(E69:M69)</f>
        <v>39493</v>
      </c>
      <c r="O69" s="86">
        <f>SUM('[1]0201011_G:0201062_G'!O69 )</f>
        <v>79365</v>
      </c>
      <c r="P69" s="86">
        <f>SUM('[1]0201011_G:0201062_G'!P69 )</f>
        <v>455</v>
      </c>
      <c r="Q69" s="86">
        <f>SUM('[1]0201011_G:0201062_G'!Q69 )</f>
        <v>0</v>
      </c>
      <c r="R69" s="85">
        <f>SUM(O69:Q69)</f>
        <v>79820</v>
      </c>
      <c r="S69" s="86">
        <f>SUM('[1]0201011_G:0201062_G'!S69 )</f>
        <v>761</v>
      </c>
      <c r="T69" s="86">
        <f>SUM('[1]0201011_G:0201062_G'!T69 )</f>
        <v>690</v>
      </c>
      <c r="U69" s="86">
        <f>SUM('[1]0201011_G:0201062_G'!U69 )</f>
        <v>515</v>
      </c>
      <c r="V69" s="86">
        <f>SUM('[1]0201011_G:0201062_G'!V69 )</f>
        <v>405</v>
      </c>
      <c r="W69" s="86">
        <f>SUM('[1]0201011_G:0201062_G'!W69 )</f>
        <v>174</v>
      </c>
      <c r="X69" s="86">
        <f>SUM('[1]0201011_G:0201062_G'!X69 )</f>
        <v>263</v>
      </c>
      <c r="Y69" s="86">
        <f>SUM('[1]0201011_G:0201062_G'!Y69 )</f>
        <v>2660</v>
      </c>
      <c r="Z69" s="86">
        <f>SUM('[1]0201011_G:0201062_G'!Z69 )</f>
        <v>379</v>
      </c>
      <c r="AA69" s="86">
        <f>SUM('[1]0201011_G:0201062_G'!AA69 )</f>
        <v>3</v>
      </c>
      <c r="AB69" s="86">
        <f>SUM('[1]0201011_G:0201062_G'!AB69 )</f>
        <v>11</v>
      </c>
      <c r="AC69" s="85">
        <f>SUM(S69:AB69)</f>
        <v>5861</v>
      </c>
      <c r="AD69" s="86">
        <f>SUM('[1]0201011_G:0201062_G'!AD69 )</f>
        <v>0</v>
      </c>
      <c r="AE69" s="86">
        <f>SUM('[1]0201011_G:0201062_G'!AE69 )</f>
        <v>479</v>
      </c>
      <c r="AF69" s="86">
        <f>SUM('[1]0201011_G:0201062_G'!AF69 )</f>
        <v>187</v>
      </c>
      <c r="AG69" s="87">
        <f>SUM(AD69:AF69)</f>
        <v>666</v>
      </c>
      <c r="AH69" s="86">
        <f>SUM('[1]0201011_G:0201062_G'!AH69 )</f>
        <v>616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</row>
    <row r="70" spans="1:139">
      <c r="A70" s="115" t="s">
        <v>123</v>
      </c>
      <c r="B70" s="130"/>
      <c r="C70" s="131" t="s">
        <v>13</v>
      </c>
      <c r="D70" s="132">
        <f>SUM(D68:D69)</f>
        <v>130351</v>
      </c>
      <c r="E70" s="85">
        <f t="shared" ref="E70:AH70" si="33">SUM(E68:E69)</f>
        <v>29364</v>
      </c>
      <c r="F70" s="85">
        <f t="shared" si="33"/>
        <v>5051</v>
      </c>
      <c r="G70" s="85">
        <f t="shared" si="33"/>
        <v>3237</v>
      </c>
      <c r="H70" s="85">
        <f t="shared" si="33"/>
        <v>99</v>
      </c>
      <c r="I70" s="85">
        <f t="shared" si="33"/>
        <v>1089</v>
      </c>
      <c r="J70" s="85">
        <f t="shared" si="33"/>
        <v>13</v>
      </c>
      <c r="K70" s="85">
        <f t="shared" si="33"/>
        <v>231</v>
      </c>
      <c r="L70" s="85">
        <f t="shared" si="33"/>
        <v>231</v>
      </c>
      <c r="M70" s="85">
        <f t="shared" si="33"/>
        <v>1949</v>
      </c>
      <c r="N70" s="85">
        <f t="shared" si="33"/>
        <v>41264</v>
      </c>
      <c r="O70" s="85">
        <f t="shared" si="33"/>
        <v>79953</v>
      </c>
      <c r="P70" s="85">
        <f t="shared" si="33"/>
        <v>499</v>
      </c>
      <c r="Q70" s="85">
        <f t="shared" si="33"/>
        <v>0</v>
      </c>
      <c r="R70" s="85">
        <f t="shared" si="33"/>
        <v>80452</v>
      </c>
      <c r="S70" s="85">
        <f t="shared" si="33"/>
        <v>1107</v>
      </c>
      <c r="T70" s="85">
        <f t="shared" si="33"/>
        <v>868</v>
      </c>
      <c r="U70" s="85">
        <f t="shared" si="33"/>
        <v>703</v>
      </c>
      <c r="V70" s="85">
        <f t="shared" si="33"/>
        <v>503</v>
      </c>
      <c r="W70" s="85">
        <f>SUM(W68:W69)</f>
        <v>231</v>
      </c>
      <c r="X70" s="85">
        <f t="shared" si="33"/>
        <v>412</v>
      </c>
      <c r="Y70" s="85">
        <f t="shared" si="33"/>
        <v>2938</v>
      </c>
      <c r="Z70" s="85">
        <f t="shared" si="33"/>
        <v>427</v>
      </c>
      <c r="AA70" s="85">
        <f t="shared" si="33"/>
        <v>5</v>
      </c>
      <c r="AB70" s="85">
        <f t="shared" si="33"/>
        <v>17</v>
      </c>
      <c r="AC70" s="85">
        <f t="shared" si="33"/>
        <v>7211</v>
      </c>
      <c r="AD70" s="85">
        <f t="shared" si="33"/>
        <v>0</v>
      </c>
      <c r="AE70" s="85">
        <f t="shared" si="33"/>
        <v>513</v>
      </c>
      <c r="AF70" s="85">
        <f t="shared" si="33"/>
        <v>218</v>
      </c>
      <c r="AG70" s="87">
        <f>SUM(AG68:AG69)</f>
        <v>731</v>
      </c>
      <c r="AH70" s="85">
        <f t="shared" si="33"/>
        <v>693</v>
      </c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</row>
    <row r="71" spans="1:139" s="4" customFormat="1">
      <c r="B71" s="11"/>
    </row>
    <row r="72" spans="1:139" s="4" customFormat="1">
      <c r="B72" s="11"/>
    </row>
    <row r="73" spans="1:139" s="4" customFormat="1">
      <c r="B73" s="11"/>
    </row>
    <row r="74" spans="1:139" s="4" customFormat="1">
      <c r="B74" s="11"/>
    </row>
    <row r="75" spans="1:139" s="4" customFormat="1">
      <c r="B75" s="11"/>
    </row>
    <row r="76" spans="1:139" s="4" customFormat="1">
      <c r="B76" s="11"/>
    </row>
    <row r="77" spans="1:139" s="4" customFormat="1">
      <c r="B77" s="11"/>
    </row>
    <row r="78" spans="1:139" s="4" customFormat="1">
      <c r="B78" s="11"/>
    </row>
    <row r="79" spans="1:139" s="4" customFormat="1">
      <c r="B79" s="11"/>
    </row>
    <row r="80" spans="1:139" s="4" customFormat="1">
      <c r="B80" s="11"/>
    </row>
    <row r="81" spans="2:2" s="4" customFormat="1">
      <c r="B81" s="11"/>
    </row>
    <row r="82" spans="2:2" s="4" customFormat="1">
      <c r="B82" s="11"/>
    </row>
    <row r="83" spans="2:2" s="4" customFormat="1">
      <c r="B83" s="11"/>
    </row>
    <row r="84" spans="2:2" s="4" customFormat="1">
      <c r="B84" s="11"/>
    </row>
    <row r="85" spans="2:2" s="4" customFormat="1">
      <c r="B85" s="11"/>
    </row>
    <row r="86" spans="2:2" s="4" customFormat="1">
      <c r="B86" s="11"/>
    </row>
    <row r="87" spans="2:2" s="4" customFormat="1">
      <c r="B87" s="11"/>
    </row>
    <row r="88" spans="2:2" s="4" customFormat="1">
      <c r="B88" s="11"/>
    </row>
    <row r="89" spans="2:2" s="4" customFormat="1">
      <c r="B89" s="11"/>
    </row>
    <row r="90" spans="2:2" s="4" customFormat="1">
      <c r="B90" s="11"/>
    </row>
    <row r="91" spans="2:2" s="4" customFormat="1">
      <c r="B91" s="11"/>
    </row>
    <row r="92" spans="2:2" s="4" customFormat="1">
      <c r="B92" s="11"/>
    </row>
    <row r="93" spans="2:2" s="4" customFormat="1">
      <c r="B93" s="11"/>
    </row>
    <row r="94" spans="2:2" s="4" customFormat="1">
      <c r="B94" s="11"/>
    </row>
    <row r="95" spans="2:2" s="4" customFormat="1">
      <c r="B95" s="11"/>
    </row>
    <row r="96" spans="2:2" s="4" customFormat="1">
      <c r="B96" s="11"/>
    </row>
    <row r="97" spans="2:2" s="4" customFormat="1">
      <c r="B97" s="11"/>
    </row>
    <row r="98" spans="2:2" s="4" customFormat="1">
      <c r="B98" s="11"/>
    </row>
    <row r="99" spans="2:2" s="4" customFormat="1">
      <c r="B99" s="11"/>
    </row>
    <row r="100" spans="2:2" s="4" customFormat="1">
      <c r="B100" s="11"/>
    </row>
    <row r="101" spans="2:2" s="4" customFormat="1">
      <c r="B101" s="11"/>
    </row>
    <row r="102" spans="2:2" s="4" customFormat="1">
      <c r="B102" s="11"/>
    </row>
    <row r="103" spans="2:2" s="4" customFormat="1">
      <c r="B103" s="11"/>
    </row>
    <row r="104" spans="2:2" s="4" customFormat="1">
      <c r="B104" s="11"/>
    </row>
    <row r="105" spans="2:2" s="4" customFormat="1">
      <c r="B105" s="11"/>
    </row>
    <row r="106" spans="2:2" s="4" customFormat="1">
      <c r="B106" s="11"/>
    </row>
    <row r="107" spans="2:2" s="4" customFormat="1">
      <c r="B107" s="11"/>
    </row>
    <row r="108" spans="2:2" s="4" customFormat="1">
      <c r="B108" s="11"/>
    </row>
    <row r="109" spans="2:2" s="4" customFormat="1">
      <c r="B109" s="11"/>
    </row>
    <row r="110" spans="2:2" s="4" customFormat="1">
      <c r="B110" s="11"/>
    </row>
    <row r="111" spans="2:2" s="4" customFormat="1">
      <c r="B111" s="11"/>
    </row>
    <row r="112" spans="2:2" s="4" customFormat="1">
      <c r="B112" s="11"/>
    </row>
    <row r="113" spans="2:2" s="4" customFormat="1">
      <c r="B113" s="11"/>
    </row>
    <row r="114" spans="2:2" s="4" customFormat="1">
      <c r="B114" s="11"/>
    </row>
    <row r="115" spans="2:2" s="4" customFormat="1">
      <c r="B115" s="11"/>
    </row>
    <row r="116" spans="2:2" s="4" customFormat="1">
      <c r="B116" s="11"/>
    </row>
    <row r="117" spans="2:2" s="4" customFormat="1">
      <c r="B117" s="11"/>
    </row>
    <row r="118" spans="2:2" s="4" customFormat="1">
      <c r="B118" s="11"/>
    </row>
    <row r="119" spans="2:2" s="4" customFormat="1">
      <c r="B119" s="11"/>
    </row>
    <row r="120" spans="2:2" s="4" customFormat="1">
      <c r="B120" s="11"/>
    </row>
    <row r="121" spans="2:2" s="4" customFormat="1">
      <c r="B121" s="11"/>
    </row>
    <row r="122" spans="2:2" s="4" customFormat="1">
      <c r="B122" s="11"/>
    </row>
    <row r="123" spans="2:2" s="4" customFormat="1">
      <c r="B123" s="11"/>
    </row>
    <row r="124" spans="2:2" s="4" customFormat="1">
      <c r="B124" s="11"/>
    </row>
    <row r="125" spans="2:2" s="4" customFormat="1">
      <c r="B125" s="11"/>
    </row>
    <row r="126" spans="2:2" s="4" customFormat="1">
      <c r="B126" s="11"/>
    </row>
    <row r="127" spans="2:2" s="4" customFormat="1">
      <c r="B127" s="11"/>
    </row>
    <row r="128" spans="2:2" s="4" customFormat="1">
      <c r="B128" s="11"/>
    </row>
    <row r="129" spans="2:2" s="4" customFormat="1">
      <c r="B129" s="11"/>
    </row>
    <row r="130" spans="2:2" s="4" customFormat="1">
      <c r="B130" s="11"/>
    </row>
    <row r="131" spans="2:2" s="4" customFormat="1">
      <c r="B131" s="11"/>
    </row>
    <row r="132" spans="2:2" s="4" customFormat="1">
      <c r="B132" s="11"/>
    </row>
    <row r="133" spans="2:2" s="4" customFormat="1">
      <c r="B133" s="11"/>
    </row>
    <row r="134" spans="2:2" s="4" customFormat="1">
      <c r="B134" s="11"/>
    </row>
    <row r="135" spans="2:2" s="4" customFormat="1">
      <c r="B135" s="11"/>
    </row>
    <row r="136" spans="2:2" s="4" customFormat="1">
      <c r="B136" s="11"/>
    </row>
    <row r="137" spans="2:2" s="4" customFormat="1">
      <c r="B137" s="11"/>
    </row>
    <row r="138" spans="2:2" s="4" customFormat="1">
      <c r="B138" s="11"/>
    </row>
    <row r="139" spans="2:2" s="4" customFormat="1">
      <c r="B139" s="11"/>
    </row>
    <row r="140" spans="2:2" s="4" customFormat="1">
      <c r="B140" s="11"/>
    </row>
    <row r="141" spans="2:2" s="4" customFormat="1">
      <c r="B141" s="11"/>
    </row>
    <row r="142" spans="2:2" s="4" customFormat="1">
      <c r="B142" s="11"/>
    </row>
    <row r="143" spans="2:2" s="4" customFormat="1">
      <c r="B143" s="11"/>
    </row>
    <row r="144" spans="2:2" s="4" customFormat="1">
      <c r="B144" s="11"/>
    </row>
    <row r="145" spans="2:2" s="4" customFormat="1">
      <c r="B145" s="11"/>
    </row>
    <row r="146" spans="2:2" s="4" customFormat="1">
      <c r="B146" s="11"/>
    </row>
    <row r="147" spans="2:2" s="4" customFormat="1">
      <c r="B147" s="11"/>
    </row>
    <row r="148" spans="2:2" s="4" customFormat="1">
      <c r="B148" s="11"/>
    </row>
    <row r="149" spans="2:2" s="4" customFormat="1">
      <c r="B149" s="11"/>
    </row>
    <row r="150" spans="2:2" s="4" customFormat="1">
      <c r="B150" s="11"/>
    </row>
    <row r="151" spans="2:2" s="4" customFormat="1">
      <c r="B151" s="11"/>
    </row>
    <row r="152" spans="2:2" s="4" customFormat="1">
      <c r="B152" s="11"/>
    </row>
    <row r="153" spans="2:2" s="4" customFormat="1">
      <c r="B153" s="11"/>
    </row>
    <row r="154" spans="2:2" s="4" customFormat="1">
      <c r="B154" s="11"/>
    </row>
    <row r="155" spans="2:2" s="4" customFormat="1">
      <c r="B155" s="11"/>
    </row>
    <row r="156" spans="2:2" s="4" customFormat="1">
      <c r="B156" s="11"/>
    </row>
    <row r="157" spans="2:2" s="4" customFormat="1">
      <c r="B157" s="11"/>
    </row>
    <row r="158" spans="2:2" s="4" customFormat="1">
      <c r="B158" s="11"/>
    </row>
    <row r="159" spans="2:2" s="4" customFormat="1">
      <c r="B159" s="11"/>
    </row>
    <row r="160" spans="2:2" s="4" customFormat="1">
      <c r="B160" s="11"/>
    </row>
    <row r="161" spans="2:2" s="4" customFormat="1">
      <c r="B161" s="11"/>
    </row>
    <row r="162" spans="2:2" s="4" customFormat="1">
      <c r="B162" s="11"/>
    </row>
    <row r="163" spans="2:2" s="4" customFormat="1">
      <c r="B163" s="11"/>
    </row>
    <row r="164" spans="2:2" s="4" customFormat="1">
      <c r="B164" s="11"/>
    </row>
    <row r="165" spans="2:2" s="4" customFormat="1">
      <c r="B165" s="11"/>
    </row>
    <row r="166" spans="2:2" s="4" customFormat="1">
      <c r="B166" s="11"/>
    </row>
    <row r="167" spans="2:2" s="4" customFormat="1">
      <c r="B167" s="11"/>
    </row>
    <row r="168" spans="2:2" s="4" customFormat="1">
      <c r="B168" s="11"/>
    </row>
    <row r="169" spans="2:2" s="4" customFormat="1">
      <c r="B169" s="11"/>
    </row>
    <row r="170" spans="2:2" s="4" customFormat="1">
      <c r="B170" s="11"/>
    </row>
    <row r="171" spans="2:2" s="4" customFormat="1">
      <c r="B171" s="11"/>
    </row>
    <row r="172" spans="2:2" s="4" customFormat="1">
      <c r="B172" s="11"/>
    </row>
    <row r="173" spans="2:2" s="4" customFormat="1">
      <c r="B173" s="11"/>
    </row>
    <row r="174" spans="2:2" s="4" customFormat="1">
      <c r="B174" s="11"/>
    </row>
    <row r="175" spans="2:2" s="4" customFormat="1">
      <c r="B175" s="11"/>
    </row>
    <row r="176" spans="2:2" s="4" customFormat="1">
      <c r="B176" s="11"/>
    </row>
    <row r="177" spans="2:2" s="4" customFormat="1">
      <c r="B177" s="11"/>
    </row>
    <row r="178" spans="2:2" s="4" customFormat="1">
      <c r="B178" s="11"/>
    </row>
    <row r="179" spans="2:2" s="4" customFormat="1">
      <c r="B179" s="11"/>
    </row>
    <row r="180" spans="2:2" s="4" customFormat="1">
      <c r="B180" s="11"/>
    </row>
    <row r="181" spans="2:2" s="4" customFormat="1">
      <c r="B181" s="11"/>
    </row>
    <row r="182" spans="2:2" s="4" customFormat="1">
      <c r="B182" s="11"/>
    </row>
    <row r="183" spans="2:2" s="4" customFormat="1">
      <c r="B183" s="11"/>
    </row>
    <row r="184" spans="2:2" s="4" customFormat="1">
      <c r="B184" s="11"/>
    </row>
    <row r="185" spans="2:2" s="4" customFormat="1">
      <c r="B185" s="11"/>
    </row>
    <row r="186" spans="2:2" s="4" customFormat="1">
      <c r="B186" s="11"/>
    </row>
    <row r="187" spans="2:2" s="4" customFormat="1">
      <c r="B187" s="11"/>
    </row>
    <row r="188" spans="2:2" s="4" customFormat="1">
      <c r="B188" s="11"/>
    </row>
    <row r="189" spans="2:2" s="4" customFormat="1">
      <c r="B189" s="11"/>
    </row>
    <row r="190" spans="2:2" s="4" customFormat="1">
      <c r="B190" s="11"/>
    </row>
    <row r="191" spans="2:2" s="4" customFormat="1">
      <c r="B191" s="11"/>
    </row>
    <row r="192" spans="2:2" s="4" customFormat="1">
      <c r="B192" s="11"/>
    </row>
    <row r="193" spans="2:2" s="4" customFormat="1">
      <c r="B193" s="11"/>
    </row>
    <row r="194" spans="2:2" s="4" customFormat="1">
      <c r="B194" s="11"/>
    </row>
    <row r="195" spans="2:2" s="4" customFormat="1">
      <c r="B195" s="11"/>
    </row>
    <row r="196" spans="2:2" s="4" customFormat="1">
      <c r="B196" s="11"/>
    </row>
    <row r="197" spans="2:2" s="4" customFormat="1">
      <c r="B197" s="11"/>
    </row>
    <row r="198" spans="2:2" s="4" customFormat="1">
      <c r="B198" s="11"/>
    </row>
    <row r="199" spans="2:2" s="4" customFormat="1">
      <c r="B199" s="11"/>
    </row>
    <row r="200" spans="2:2" s="4" customFormat="1">
      <c r="B200" s="11"/>
    </row>
    <row r="201" spans="2:2" s="4" customFormat="1">
      <c r="B201" s="11"/>
    </row>
    <row r="202" spans="2:2" s="4" customFormat="1">
      <c r="B202" s="11"/>
    </row>
    <row r="203" spans="2:2" s="4" customFormat="1">
      <c r="B203" s="11"/>
    </row>
    <row r="204" spans="2:2" s="4" customFormat="1">
      <c r="B204" s="11"/>
    </row>
    <row r="205" spans="2:2" s="4" customFormat="1">
      <c r="B205" s="11"/>
    </row>
    <row r="206" spans="2:2" s="4" customFormat="1">
      <c r="B206" s="11"/>
    </row>
    <row r="207" spans="2:2" s="4" customFormat="1">
      <c r="B207" s="11"/>
    </row>
    <row r="208" spans="2:2" s="4" customFormat="1">
      <c r="B208" s="11"/>
    </row>
    <row r="209" spans="2:2" s="4" customFormat="1">
      <c r="B209" s="11"/>
    </row>
    <row r="210" spans="2:2" s="4" customFormat="1">
      <c r="B210" s="11"/>
    </row>
    <row r="211" spans="2:2" s="4" customFormat="1">
      <c r="B211" s="11"/>
    </row>
    <row r="212" spans="2:2" s="4" customFormat="1">
      <c r="B212" s="11"/>
    </row>
    <row r="213" spans="2:2" s="4" customFormat="1">
      <c r="B213" s="11"/>
    </row>
    <row r="214" spans="2:2" s="4" customFormat="1">
      <c r="B214" s="11"/>
    </row>
    <row r="215" spans="2:2" s="4" customFormat="1">
      <c r="B215" s="11"/>
    </row>
    <row r="216" spans="2:2" s="4" customFormat="1">
      <c r="B216" s="11"/>
    </row>
    <row r="217" spans="2:2" s="4" customFormat="1">
      <c r="B217" s="11"/>
    </row>
    <row r="218" spans="2:2" s="4" customFormat="1">
      <c r="B218" s="11"/>
    </row>
    <row r="219" spans="2:2" s="4" customFormat="1">
      <c r="B219" s="11"/>
    </row>
    <row r="220" spans="2:2" s="4" customFormat="1">
      <c r="B220" s="11"/>
    </row>
    <row r="221" spans="2:2" s="4" customFormat="1">
      <c r="B221" s="11"/>
    </row>
    <row r="222" spans="2:2" s="4" customFormat="1">
      <c r="B222" s="11"/>
    </row>
    <row r="223" spans="2:2" s="4" customFormat="1">
      <c r="B223" s="11"/>
    </row>
    <row r="224" spans="2:2" s="4" customFormat="1">
      <c r="B224" s="11"/>
    </row>
    <row r="225" spans="2:2" s="4" customFormat="1">
      <c r="B225" s="11"/>
    </row>
    <row r="226" spans="2:2" s="4" customFormat="1">
      <c r="B226" s="11"/>
    </row>
    <row r="227" spans="2:2" s="4" customFormat="1">
      <c r="B227" s="11"/>
    </row>
    <row r="228" spans="2:2" s="4" customFormat="1">
      <c r="B228" s="11"/>
    </row>
    <row r="229" spans="2:2" s="4" customFormat="1">
      <c r="B229" s="11"/>
    </row>
    <row r="230" spans="2:2" s="4" customFormat="1">
      <c r="B230" s="11"/>
    </row>
    <row r="231" spans="2:2" s="4" customFormat="1">
      <c r="B231" s="11"/>
    </row>
    <row r="232" spans="2:2" s="4" customFormat="1">
      <c r="B232" s="11"/>
    </row>
    <row r="233" spans="2:2" s="4" customFormat="1">
      <c r="B233" s="11"/>
    </row>
    <row r="234" spans="2:2" s="4" customFormat="1">
      <c r="B234" s="11"/>
    </row>
    <row r="235" spans="2:2" s="4" customFormat="1">
      <c r="B235" s="11"/>
    </row>
    <row r="236" spans="2:2" s="4" customFormat="1">
      <c r="B236" s="11"/>
    </row>
    <row r="237" spans="2:2" s="4" customFormat="1">
      <c r="B237" s="11"/>
    </row>
    <row r="238" spans="2:2" s="4" customFormat="1">
      <c r="B238" s="11"/>
    </row>
    <row r="239" spans="2:2" s="4" customFormat="1">
      <c r="B239" s="11"/>
    </row>
    <row r="240" spans="2:2" s="4" customFormat="1">
      <c r="B240" s="11"/>
    </row>
    <row r="241" spans="2:2" s="4" customFormat="1">
      <c r="B241" s="11"/>
    </row>
    <row r="242" spans="2:2" s="4" customFormat="1">
      <c r="B242" s="11"/>
    </row>
    <row r="243" spans="2:2" s="4" customFormat="1">
      <c r="B243" s="11"/>
    </row>
    <row r="244" spans="2:2" s="4" customFormat="1">
      <c r="B244" s="11"/>
    </row>
    <row r="245" spans="2:2" s="4" customFormat="1">
      <c r="B245" s="11"/>
    </row>
    <row r="246" spans="2:2" s="4" customFormat="1">
      <c r="B246" s="11"/>
    </row>
    <row r="247" spans="2:2" s="4" customFormat="1">
      <c r="B247" s="11"/>
    </row>
    <row r="248" spans="2:2" s="4" customFormat="1">
      <c r="B248" s="11"/>
    </row>
    <row r="249" spans="2:2" s="4" customFormat="1">
      <c r="B249" s="11"/>
    </row>
    <row r="250" spans="2:2" s="4" customFormat="1">
      <c r="B250" s="11"/>
    </row>
    <row r="251" spans="2:2" s="4" customFormat="1">
      <c r="B251" s="11"/>
    </row>
    <row r="252" spans="2:2" s="4" customFormat="1">
      <c r="B252" s="11"/>
    </row>
    <row r="253" spans="2:2" s="4" customFormat="1">
      <c r="B253" s="11"/>
    </row>
    <row r="254" spans="2:2" s="4" customFormat="1">
      <c r="B254" s="11"/>
    </row>
    <row r="255" spans="2:2" s="4" customFormat="1">
      <c r="B255" s="11"/>
    </row>
    <row r="256" spans="2:2" s="4" customFormat="1">
      <c r="B256" s="11"/>
    </row>
    <row r="257" spans="2:2" s="4" customFormat="1">
      <c r="B257" s="11"/>
    </row>
    <row r="258" spans="2:2" s="4" customFormat="1">
      <c r="B258" s="11"/>
    </row>
    <row r="259" spans="2:2" s="4" customFormat="1">
      <c r="B259" s="11"/>
    </row>
    <row r="260" spans="2:2" s="4" customFormat="1">
      <c r="B260" s="11"/>
    </row>
    <row r="261" spans="2:2" s="4" customFormat="1">
      <c r="B261" s="11"/>
    </row>
    <row r="262" spans="2:2" s="4" customFormat="1">
      <c r="B262" s="11"/>
    </row>
    <row r="263" spans="2:2" s="4" customFormat="1">
      <c r="B263" s="11"/>
    </row>
    <row r="264" spans="2:2" s="4" customFormat="1">
      <c r="B264" s="11"/>
    </row>
    <row r="265" spans="2:2" s="4" customFormat="1">
      <c r="B265" s="11"/>
    </row>
    <row r="266" spans="2:2" s="4" customFormat="1">
      <c r="B266" s="11"/>
    </row>
    <row r="267" spans="2:2" s="4" customFormat="1">
      <c r="B267" s="11"/>
    </row>
    <row r="268" spans="2:2" s="4" customFormat="1">
      <c r="B268" s="11"/>
    </row>
    <row r="269" spans="2:2" s="4" customFormat="1">
      <c r="B269" s="11"/>
    </row>
    <row r="270" spans="2:2" s="4" customFormat="1">
      <c r="B270" s="11"/>
    </row>
    <row r="271" spans="2:2" s="4" customFormat="1">
      <c r="B271" s="11"/>
    </row>
    <row r="272" spans="2:2" s="4" customFormat="1">
      <c r="B272" s="11"/>
    </row>
    <row r="273" spans="2:2" s="4" customFormat="1">
      <c r="B273" s="11"/>
    </row>
    <row r="274" spans="2:2" s="4" customFormat="1">
      <c r="B274" s="11"/>
    </row>
    <row r="275" spans="2:2" s="4" customFormat="1">
      <c r="B275" s="11"/>
    </row>
    <row r="276" spans="2:2" s="4" customFormat="1">
      <c r="B276" s="11"/>
    </row>
    <row r="277" spans="2:2" s="4" customFormat="1">
      <c r="B277" s="11"/>
    </row>
    <row r="278" spans="2:2" s="4" customFormat="1">
      <c r="B278" s="11"/>
    </row>
    <row r="279" spans="2:2" s="4" customFormat="1">
      <c r="B279" s="11"/>
    </row>
    <row r="280" spans="2:2" s="4" customFormat="1">
      <c r="B280" s="11"/>
    </row>
    <row r="281" spans="2:2" s="4" customFormat="1">
      <c r="B281" s="11"/>
    </row>
    <row r="282" spans="2:2" s="4" customFormat="1">
      <c r="B282" s="11"/>
    </row>
    <row r="283" spans="2:2" s="4" customFormat="1">
      <c r="B283" s="11"/>
    </row>
    <row r="284" spans="2:2" s="4" customFormat="1">
      <c r="B284" s="11"/>
    </row>
    <row r="285" spans="2:2" s="4" customFormat="1">
      <c r="B285" s="11"/>
    </row>
    <row r="286" spans="2:2" s="4" customFormat="1">
      <c r="B286" s="11"/>
    </row>
    <row r="287" spans="2:2" s="4" customFormat="1">
      <c r="B287" s="11"/>
    </row>
    <row r="288" spans="2:2" s="4" customFormat="1">
      <c r="B288" s="11"/>
    </row>
    <row r="289" spans="2:2" s="4" customFormat="1">
      <c r="B289" s="11"/>
    </row>
    <row r="290" spans="2:2" s="4" customFormat="1">
      <c r="B290" s="11"/>
    </row>
    <row r="291" spans="2:2" s="4" customFormat="1">
      <c r="B291" s="11"/>
    </row>
    <row r="292" spans="2:2" s="4" customFormat="1">
      <c r="B292" s="11"/>
    </row>
    <row r="293" spans="2:2" s="4" customFormat="1">
      <c r="B293" s="11"/>
    </row>
    <row r="294" spans="2:2" s="4" customFormat="1">
      <c r="B294" s="11"/>
    </row>
    <row r="295" spans="2:2" s="4" customFormat="1">
      <c r="B295" s="11"/>
    </row>
    <row r="296" spans="2:2" s="4" customFormat="1">
      <c r="B296" s="11"/>
    </row>
    <row r="297" spans="2:2" s="4" customFormat="1">
      <c r="B297" s="11"/>
    </row>
    <row r="298" spans="2:2" s="4" customFormat="1">
      <c r="B298" s="11"/>
    </row>
    <row r="299" spans="2:2" s="4" customFormat="1">
      <c r="B299" s="11"/>
    </row>
    <row r="300" spans="2:2" s="4" customFormat="1">
      <c r="B300" s="11"/>
    </row>
    <row r="301" spans="2:2" s="4" customFormat="1">
      <c r="B301" s="11"/>
    </row>
    <row r="302" spans="2:2" s="4" customFormat="1">
      <c r="B302" s="11"/>
    </row>
    <row r="303" spans="2:2" s="4" customFormat="1">
      <c r="B303" s="11"/>
    </row>
    <row r="304" spans="2:2" s="4" customFormat="1">
      <c r="B304" s="11"/>
    </row>
    <row r="305" spans="2:2" s="4" customFormat="1">
      <c r="B305" s="11"/>
    </row>
    <row r="306" spans="2:2" s="4" customFormat="1">
      <c r="B306" s="11"/>
    </row>
    <row r="307" spans="2:2" s="4" customFormat="1">
      <c r="B307" s="11"/>
    </row>
    <row r="308" spans="2:2" s="4" customFormat="1">
      <c r="B308" s="11"/>
    </row>
    <row r="309" spans="2:2" s="4" customFormat="1">
      <c r="B309" s="11"/>
    </row>
    <row r="310" spans="2:2" s="4" customFormat="1">
      <c r="B310" s="11"/>
    </row>
    <row r="311" spans="2:2" s="4" customFormat="1">
      <c r="B311" s="11"/>
    </row>
    <row r="312" spans="2:2" s="4" customFormat="1">
      <c r="B312" s="11"/>
    </row>
    <row r="313" spans="2:2" s="4" customFormat="1">
      <c r="B313" s="11"/>
    </row>
    <row r="314" spans="2:2" s="4" customFormat="1">
      <c r="B314" s="11"/>
    </row>
    <row r="315" spans="2:2" s="4" customFormat="1">
      <c r="B315" s="11"/>
    </row>
    <row r="316" spans="2:2" s="4" customFormat="1">
      <c r="B316" s="11"/>
    </row>
    <row r="317" spans="2:2" s="4" customFormat="1">
      <c r="B317" s="11"/>
    </row>
    <row r="318" spans="2:2" s="4" customFormat="1">
      <c r="B318" s="11"/>
    </row>
    <row r="319" spans="2:2" s="4" customFormat="1">
      <c r="B319" s="11"/>
    </row>
    <row r="320" spans="2:2" s="4" customFormat="1">
      <c r="B320" s="11"/>
    </row>
    <row r="321" spans="2:2" s="4" customFormat="1">
      <c r="B321" s="11"/>
    </row>
    <row r="322" spans="2:2" s="4" customFormat="1">
      <c r="B322" s="11"/>
    </row>
    <row r="323" spans="2:2" s="4" customFormat="1">
      <c r="B323" s="11"/>
    </row>
    <row r="324" spans="2:2" s="4" customFormat="1">
      <c r="B324" s="11"/>
    </row>
    <row r="325" spans="2:2" s="4" customFormat="1">
      <c r="B325" s="11"/>
    </row>
    <row r="326" spans="2:2" s="4" customFormat="1">
      <c r="B326" s="11"/>
    </row>
  </sheetData>
  <sheetProtection algorithmName="SHA-512" hashValue="pnF4eTExrKvSJq8/VzCA5dXE2ASBKjNnCgc4JBW+p6atwL1vyqwtB+11cJkPgG/e3prh5YJSOeF3zJHE4exyTg==" saltValue="29fed4M9PIgue0bvNS7yFA==" spinCount="100000" sheet="1" objects="1" scenarios="1"/>
  <protectedRanges>
    <protectedRange sqref="J1:L3 A5" name="Zakres6_1"/>
  </protectedRanges>
  <mergeCells count="81">
    <mergeCell ref="A62:A64"/>
    <mergeCell ref="B62:B64"/>
    <mergeCell ref="B65:B67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E12:M12"/>
    <mergeCell ref="O12:Q12"/>
    <mergeCell ref="S12:AB12"/>
    <mergeCell ref="AD12:AF12"/>
    <mergeCell ref="A14:A16"/>
    <mergeCell ref="B14:B16"/>
    <mergeCell ref="H9:H10"/>
    <mergeCell ref="I9:I10"/>
    <mergeCell ref="J9:J10"/>
    <mergeCell ref="K9:K10"/>
    <mergeCell ref="L9:L10"/>
    <mergeCell ref="Y9:Y10"/>
    <mergeCell ref="Y8:AB8"/>
    <mergeCell ref="AC8:AC10"/>
    <mergeCell ref="AD8:AD10"/>
    <mergeCell ref="AE8:AE10"/>
    <mergeCell ref="AF8:AF10"/>
    <mergeCell ref="AG8:AG10"/>
    <mergeCell ref="Z9:Z10"/>
    <mergeCell ref="AA9:AA10"/>
    <mergeCell ref="AB9:AB10"/>
    <mergeCell ref="S8:S10"/>
    <mergeCell ref="T8:T10"/>
    <mergeCell ref="U8:U10"/>
    <mergeCell ref="V8:V10"/>
    <mergeCell ref="W8:W10"/>
    <mergeCell ref="X8:X10"/>
    <mergeCell ref="O7:R7"/>
    <mergeCell ref="S7:AC7"/>
    <mergeCell ref="AD7:AG7"/>
    <mergeCell ref="E8:L8"/>
    <mergeCell ref="M8:M10"/>
    <mergeCell ref="N8:N10"/>
    <mergeCell ref="O8:O10"/>
    <mergeCell ref="P8:P10"/>
    <mergeCell ref="Q8:Q10"/>
    <mergeCell ref="R8:R10"/>
    <mergeCell ref="J3:L3"/>
    <mergeCell ref="A5:L5"/>
    <mergeCell ref="A7:A12"/>
    <mergeCell ref="B7:B12"/>
    <mergeCell ref="C7:C12"/>
    <mergeCell ref="D7:D11"/>
    <mergeCell ref="E7:N7"/>
    <mergeCell ref="E9:E10"/>
    <mergeCell ref="F9:F10"/>
    <mergeCell ref="G9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21A5-FF67-4E31-9B76-77A269AC18DB}">
  <sheetPr codeName="Arkusz22">
    <tabColor theme="9" tint="0.39997558519241921"/>
  </sheetPr>
  <dimension ref="A1:FB429"/>
  <sheetViews>
    <sheetView zoomScale="75" zoomScaleNormal="75" workbookViewId="0">
      <selection activeCell="D26" sqref="D26"/>
    </sheetView>
  </sheetViews>
  <sheetFormatPr defaultColWidth="8.6640625" defaultRowHeight="14.4"/>
  <cols>
    <col min="1" max="1" width="16.88671875" style="5" customWidth="1"/>
    <col min="2" max="2" width="49.44140625" style="5" customWidth="1"/>
    <col min="3" max="3" width="12.109375" style="5" customWidth="1"/>
    <col min="4" max="12" width="9.109375" style="5" customWidth="1"/>
    <col min="13" max="13" width="11.44140625" style="5" customWidth="1"/>
    <col min="14" max="19" width="9.109375" style="5" customWidth="1"/>
    <col min="20" max="20" width="11.44140625" style="5" customWidth="1"/>
    <col min="21" max="26" width="9.109375" style="5" customWidth="1"/>
    <col min="27" max="27" width="13.44140625" style="5" customWidth="1"/>
    <col min="28" max="28" width="14.88671875" style="5" customWidth="1"/>
    <col min="29" max="29" width="17.88671875" style="5" customWidth="1"/>
    <col min="30" max="35" width="9.109375" style="5" customWidth="1"/>
    <col min="36" max="36" width="15.44140625" style="5" customWidth="1"/>
    <col min="37" max="37" width="16.88671875" style="5" customWidth="1"/>
    <col min="38" max="16384" width="8.6640625" style="5"/>
  </cols>
  <sheetData>
    <row r="1" spans="1:158">
      <c r="A1" s="3" t="s">
        <v>0</v>
      </c>
      <c r="B1" s="3"/>
      <c r="C1" s="7"/>
      <c r="D1" s="7"/>
      <c r="E1" s="7"/>
      <c r="F1" s="9"/>
      <c r="G1" s="9"/>
      <c r="H1" s="9"/>
      <c r="I1" s="134"/>
      <c r="K1" s="4"/>
      <c r="L1" s="9"/>
      <c r="M1" s="9"/>
      <c r="N1" s="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</row>
    <row r="2" spans="1:158">
      <c r="A2" s="3" t="s">
        <v>1</v>
      </c>
      <c r="B2" s="3"/>
      <c r="C2" s="7"/>
      <c r="D2" s="7"/>
      <c r="E2" s="7"/>
      <c r="F2" s="9"/>
      <c r="G2" s="9"/>
      <c r="H2" s="9"/>
      <c r="I2" s="9"/>
      <c r="J2" s="4"/>
      <c r="K2" s="4"/>
      <c r="L2" s="9"/>
      <c r="M2" s="9"/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</row>
    <row r="3" spans="1:158">
      <c r="A3" s="3"/>
      <c r="B3" s="3"/>
      <c r="C3" s="7"/>
      <c r="D3" s="7"/>
      <c r="E3" s="7"/>
      <c r="F3" s="9"/>
      <c r="G3" s="9"/>
      <c r="H3" s="9"/>
      <c r="I3" s="9"/>
      <c r="J3" s="4"/>
      <c r="K3" s="4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</row>
    <row r="4" spans="1:158" ht="20.25" customHeight="1">
      <c r="A4" s="100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00"/>
      <c r="M4" s="10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</row>
    <row r="5" spans="1:158" ht="45.75" customHeight="1">
      <c r="A5" s="12" t="str">
        <f>"Powiatowy wykaz użytków rolnych oraz lasów 
z podziałem na klasy bonitacyjne oraz grupy rejestrowe
wg stanu na dzień 1 stycznia "&amp;[1]Start!G9</f>
        <v>Powiatowy wykaz użytków rolnych oraz lasów 
z podziałem na klasy bonitacyjne oraz grupy rejestrowe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</row>
    <row r="6" spans="1:158" ht="15" customHeight="1">
      <c r="A6" s="13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</row>
    <row r="7" spans="1:158" ht="14.4" customHeight="1">
      <c r="A7" s="137" t="s">
        <v>2</v>
      </c>
      <c r="B7" s="137" t="s">
        <v>3</v>
      </c>
      <c r="C7" s="138" t="s">
        <v>125</v>
      </c>
      <c r="D7" s="139" t="s">
        <v>6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40" t="s">
        <v>126</v>
      </c>
      <c r="AD7" s="141" t="s">
        <v>127</v>
      </c>
      <c r="AE7" s="142"/>
      <c r="AF7" s="142"/>
      <c r="AG7" s="142"/>
      <c r="AH7" s="142"/>
      <c r="AI7" s="142"/>
      <c r="AJ7" s="143"/>
      <c r="AK7" s="140" t="s">
        <v>128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58" ht="14.4" customHeight="1">
      <c r="A8" s="144"/>
      <c r="B8" s="144"/>
      <c r="C8" s="145"/>
      <c r="D8" s="146" t="s">
        <v>129</v>
      </c>
      <c r="E8" s="146"/>
      <c r="F8" s="146"/>
      <c r="G8" s="146"/>
      <c r="H8" s="146"/>
      <c r="I8" s="146"/>
      <c r="J8" s="146"/>
      <c r="K8" s="146"/>
      <c r="L8" s="146"/>
      <c r="M8" s="146"/>
      <c r="N8" s="146" t="s">
        <v>130</v>
      </c>
      <c r="O8" s="146"/>
      <c r="P8" s="146"/>
      <c r="Q8" s="146"/>
      <c r="R8" s="146"/>
      <c r="S8" s="146"/>
      <c r="T8" s="146"/>
      <c r="U8" s="146" t="s">
        <v>131</v>
      </c>
      <c r="V8" s="146"/>
      <c r="W8" s="146"/>
      <c r="X8" s="146"/>
      <c r="Y8" s="146"/>
      <c r="Z8" s="146"/>
      <c r="AA8" s="146"/>
      <c r="AB8" s="147" t="s">
        <v>12</v>
      </c>
      <c r="AC8" s="140"/>
      <c r="AD8" s="148"/>
      <c r="AE8" s="149"/>
      <c r="AF8" s="149"/>
      <c r="AG8" s="149"/>
      <c r="AH8" s="149"/>
      <c r="AI8" s="149"/>
      <c r="AJ8" s="150"/>
      <c r="AK8" s="140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58" ht="45" customHeight="1" thickBot="1">
      <c r="A9" s="144"/>
      <c r="B9" s="151"/>
      <c r="C9" s="152"/>
      <c r="D9" s="153" t="s">
        <v>132</v>
      </c>
      <c r="E9" s="153" t="s">
        <v>133</v>
      </c>
      <c r="F9" s="153" t="s">
        <v>134</v>
      </c>
      <c r="G9" s="153" t="s">
        <v>135</v>
      </c>
      <c r="H9" s="153" t="s">
        <v>136</v>
      </c>
      <c r="I9" s="153" t="s">
        <v>137</v>
      </c>
      <c r="J9" s="153" t="s">
        <v>138</v>
      </c>
      <c r="K9" s="153" t="s">
        <v>139</v>
      </c>
      <c r="L9" s="153" t="s">
        <v>140</v>
      </c>
      <c r="M9" s="154" t="s">
        <v>141</v>
      </c>
      <c r="N9" s="155" t="s">
        <v>142</v>
      </c>
      <c r="O9" s="155" t="s">
        <v>143</v>
      </c>
      <c r="P9" s="155" t="s">
        <v>144</v>
      </c>
      <c r="Q9" s="155" t="s">
        <v>145</v>
      </c>
      <c r="R9" s="155" t="s">
        <v>146</v>
      </c>
      <c r="S9" s="155" t="s">
        <v>147</v>
      </c>
      <c r="T9" s="154" t="s">
        <v>148</v>
      </c>
      <c r="U9" s="155" t="s">
        <v>149</v>
      </c>
      <c r="V9" s="155" t="s">
        <v>150</v>
      </c>
      <c r="W9" s="155" t="s">
        <v>151</v>
      </c>
      <c r="X9" s="155" t="s">
        <v>152</v>
      </c>
      <c r="Y9" s="155" t="s">
        <v>153</v>
      </c>
      <c r="Z9" s="155" t="s">
        <v>154</v>
      </c>
      <c r="AA9" s="154" t="s">
        <v>155</v>
      </c>
      <c r="AB9" s="153" t="s">
        <v>47</v>
      </c>
      <c r="AC9" s="138"/>
      <c r="AD9" s="156" t="s">
        <v>156</v>
      </c>
      <c r="AE9" s="156" t="s">
        <v>157</v>
      </c>
      <c r="AF9" s="156" t="s">
        <v>158</v>
      </c>
      <c r="AG9" s="156" t="s">
        <v>159</v>
      </c>
      <c r="AH9" s="156" t="s">
        <v>160</v>
      </c>
      <c r="AI9" s="156" t="s">
        <v>161</v>
      </c>
      <c r="AJ9" s="156" t="s">
        <v>162</v>
      </c>
      <c r="AK9" s="138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</row>
    <row r="10" spans="1:158" ht="12.6" customHeight="1" thickBot="1">
      <c r="A10" s="157">
        <v>1</v>
      </c>
      <c r="B10" s="158"/>
      <c r="C10" s="159">
        <v>3</v>
      </c>
      <c r="D10" s="159">
        <v>4</v>
      </c>
      <c r="E10" s="159">
        <v>5</v>
      </c>
      <c r="F10" s="159">
        <v>6</v>
      </c>
      <c r="G10" s="159">
        <v>7</v>
      </c>
      <c r="H10" s="159">
        <v>8</v>
      </c>
      <c r="I10" s="159">
        <v>9</v>
      </c>
      <c r="J10" s="159">
        <v>10</v>
      </c>
      <c r="K10" s="159">
        <v>11</v>
      </c>
      <c r="L10" s="159">
        <v>12</v>
      </c>
      <c r="M10" s="159">
        <v>13</v>
      </c>
      <c r="N10" s="159">
        <v>14</v>
      </c>
      <c r="O10" s="159">
        <v>15</v>
      </c>
      <c r="P10" s="159">
        <v>16</v>
      </c>
      <c r="Q10" s="159">
        <v>17</v>
      </c>
      <c r="R10" s="159">
        <v>18</v>
      </c>
      <c r="S10" s="159">
        <v>19</v>
      </c>
      <c r="T10" s="159">
        <v>20</v>
      </c>
      <c r="U10" s="159">
        <v>21</v>
      </c>
      <c r="V10" s="159">
        <v>22</v>
      </c>
      <c r="W10" s="159">
        <v>23</v>
      </c>
      <c r="X10" s="159">
        <v>24</v>
      </c>
      <c r="Y10" s="159">
        <v>25</v>
      </c>
      <c r="Z10" s="159">
        <v>26</v>
      </c>
      <c r="AA10" s="159">
        <v>27</v>
      </c>
      <c r="AB10" s="159">
        <v>28</v>
      </c>
      <c r="AC10" s="159">
        <v>29</v>
      </c>
      <c r="AD10" s="159">
        <v>30</v>
      </c>
      <c r="AE10" s="159">
        <v>31</v>
      </c>
      <c r="AF10" s="159">
        <v>32</v>
      </c>
      <c r="AG10" s="159">
        <v>33</v>
      </c>
      <c r="AH10" s="159">
        <v>34</v>
      </c>
      <c r="AI10" s="159">
        <v>35</v>
      </c>
      <c r="AJ10" s="159">
        <v>36</v>
      </c>
      <c r="AK10" s="160">
        <v>37</v>
      </c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</row>
    <row r="11" spans="1:158" ht="42" customHeight="1">
      <c r="A11" s="161">
        <v>1</v>
      </c>
      <c r="B11" s="162" t="s">
        <v>103</v>
      </c>
      <c r="C11" s="163">
        <f>AC11+AK11</f>
        <v>84403</v>
      </c>
      <c r="D11" s="164">
        <f>SUM('[1]0201011_U:0201062_U'!D11 )</f>
        <v>0</v>
      </c>
      <c r="E11" s="164">
        <f>SUM('[1]0201011_U:0201062_U'!E11 )</f>
        <v>1</v>
      </c>
      <c r="F11" s="164">
        <f>SUM('[1]0201011_U:0201062_U'!F11 )</f>
        <v>43</v>
      </c>
      <c r="G11" s="164">
        <f>SUM('[1]0201011_U:0201062_U'!G11 )</f>
        <v>194</v>
      </c>
      <c r="H11" s="164">
        <f>SUM('[1]0201011_U:0201062_U'!H11 )</f>
        <v>522</v>
      </c>
      <c r="I11" s="164">
        <f>SUM('[1]0201011_U:0201062_U'!I11 )</f>
        <v>659</v>
      </c>
      <c r="J11" s="164">
        <f>SUM('[1]0201011_U:0201062_U'!J11 )</f>
        <v>766</v>
      </c>
      <c r="K11" s="164">
        <f>SUM('[1]0201011_U:0201062_U'!K11 )</f>
        <v>251</v>
      </c>
      <c r="L11" s="164">
        <f>SUM('[1]0201011_U:0201062_U'!L11 )</f>
        <v>0</v>
      </c>
      <c r="M11" s="165">
        <f>SUM(D11:L11)</f>
        <v>2436</v>
      </c>
      <c r="N11" s="164">
        <f>SUM('[1]0201011_U:0201062_U'!N11 )</f>
        <v>0</v>
      </c>
      <c r="O11" s="164">
        <f>SUM('[1]0201011_U:0201062_U'!O11 )</f>
        <v>0</v>
      </c>
      <c r="P11" s="164">
        <f>SUM('[1]0201011_U:0201062_U'!P11 )</f>
        <v>120</v>
      </c>
      <c r="Q11" s="164">
        <f>SUM('[1]0201011_U:0201062_U'!Q11 )</f>
        <v>544</v>
      </c>
      <c r="R11" s="164">
        <f>SUM('[1]0201011_U:0201062_U'!R11 )</f>
        <v>332</v>
      </c>
      <c r="S11" s="164">
        <f>SUM('[1]0201011_U:0201062_U'!S11 )</f>
        <v>54</v>
      </c>
      <c r="T11" s="165">
        <f>SUM(N11:S11)</f>
        <v>1050</v>
      </c>
      <c r="U11" s="164">
        <f>SUM('[1]0201011_U:0201062_U'!U11 )</f>
        <v>0</v>
      </c>
      <c r="V11" s="164">
        <f>SUM('[1]0201011_U:0201062_U'!V11 )</f>
        <v>0</v>
      </c>
      <c r="W11" s="164">
        <f>SUM('[1]0201011_U:0201062_U'!W11 )</f>
        <v>37</v>
      </c>
      <c r="X11" s="164">
        <f>SUM('[1]0201011_U:0201062_U'!X11 )</f>
        <v>208</v>
      </c>
      <c r="Y11" s="164">
        <f>SUM('[1]0201011_U:0201062_U'!Y11 )</f>
        <v>138</v>
      </c>
      <c r="Z11" s="164">
        <f>SUM('[1]0201011_U:0201062_U'!Z11 )</f>
        <v>52</v>
      </c>
      <c r="AA11" s="165">
        <f>SUM(U11:Z11)</f>
        <v>435</v>
      </c>
      <c r="AB11" s="164">
        <f>SUM('[1]0201011_U:0201062_U'!AB11 )</f>
        <v>1681</v>
      </c>
      <c r="AC11" s="166">
        <f>SUM(M11,T11,AA11,AB11)</f>
        <v>5602</v>
      </c>
      <c r="AD11" s="164">
        <f>SUM('[1]0201011_U:0201062_U'!AD11 )</f>
        <v>0</v>
      </c>
      <c r="AE11" s="164">
        <f>SUM('[1]0201011_U:0201062_U'!AE11 )</f>
        <v>0</v>
      </c>
      <c r="AF11" s="164">
        <f>SUM('[1]0201011_U:0201062_U'!AF11 )</f>
        <v>12</v>
      </c>
      <c r="AG11" s="164">
        <f>SUM('[1]0201011_U:0201062_U'!AG11 )</f>
        <v>89</v>
      </c>
      <c r="AH11" s="164">
        <f>SUM('[1]0201011_U:0201062_U'!AH11 )</f>
        <v>34</v>
      </c>
      <c r="AI11" s="164">
        <f>SUM('[1]0201011_U:0201062_U'!AI11 )</f>
        <v>58</v>
      </c>
      <c r="AJ11" s="164">
        <f>SUM('[1]0201011_U:0201062_U'!AJ11 )</f>
        <v>78608</v>
      </c>
      <c r="AK11" s="166">
        <f>SUM(AD11:AJ11)</f>
        <v>78801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</row>
    <row r="12" spans="1:158" ht="42" customHeight="1">
      <c r="A12" s="167">
        <v>2</v>
      </c>
      <c r="B12" s="168" t="s">
        <v>163</v>
      </c>
      <c r="C12" s="169">
        <f>AC12+AK12</f>
        <v>317</v>
      </c>
      <c r="D12" s="170">
        <f>SUM('[1]0201011_U:0201062_U'!D12 )</f>
        <v>0</v>
      </c>
      <c r="E12" s="170">
        <f>SUM('[1]0201011_U:0201062_U'!E12 )</f>
        <v>0</v>
      </c>
      <c r="F12" s="170">
        <f>SUM('[1]0201011_U:0201062_U'!F12 )</f>
        <v>1</v>
      </c>
      <c r="G12" s="170">
        <f>SUM('[1]0201011_U:0201062_U'!G12 )</f>
        <v>9</v>
      </c>
      <c r="H12" s="170">
        <f>SUM('[1]0201011_U:0201062_U'!H12 )</f>
        <v>10</v>
      </c>
      <c r="I12" s="170">
        <f>SUM('[1]0201011_U:0201062_U'!I12 )</f>
        <v>11</v>
      </c>
      <c r="J12" s="170">
        <f>SUM('[1]0201011_U:0201062_U'!J12 )</f>
        <v>15</v>
      </c>
      <c r="K12" s="170">
        <f>SUM('[1]0201011_U:0201062_U'!K12 )</f>
        <v>14</v>
      </c>
      <c r="L12" s="170">
        <f>SUM('[1]0201011_U:0201062_U'!L12 )</f>
        <v>0</v>
      </c>
      <c r="M12" s="171">
        <f t="shared" ref="M12:M26" si="0">SUM(D12:L12)</f>
        <v>60</v>
      </c>
      <c r="N12" s="170">
        <f>SUM('[1]0201011_U:0201062_U'!N12 )</f>
        <v>0</v>
      </c>
      <c r="O12" s="170">
        <f>SUM('[1]0201011_U:0201062_U'!O12 )</f>
        <v>0</v>
      </c>
      <c r="P12" s="170">
        <f>SUM('[1]0201011_U:0201062_U'!P12 )</f>
        <v>3</v>
      </c>
      <c r="Q12" s="170">
        <f>SUM('[1]0201011_U:0201062_U'!Q12 )</f>
        <v>1</v>
      </c>
      <c r="R12" s="170">
        <f>SUM('[1]0201011_U:0201062_U'!R12 )</f>
        <v>0</v>
      </c>
      <c r="S12" s="170">
        <f>SUM('[1]0201011_U:0201062_U'!S12 )</f>
        <v>0</v>
      </c>
      <c r="T12" s="171">
        <f t="shared" ref="T12:T26" si="1">SUM(N12:S12)</f>
        <v>4</v>
      </c>
      <c r="U12" s="170">
        <f>SUM('[1]0201011_U:0201062_U'!U12 )</f>
        <v>0</v>
      </c>
      <c r="V12" s="170">
        <f>SUM('[1]0201011_U:0201062_U'!V12 )</f>
        <v>0</v>
      </c>
      <c r="W12" s="170">
        <f>SUM('[1]0201011_U:0201062_U'!W12 )</f>
        <v>2</v>
      </c>
      <c r="X12" s="170">
        <f>SUM('[1]0201011_U:0201062_U'!X12 )</f>
        <v>5</v>
      </c>
      <c r="Y12" s="170">
        <f>SUM('[1]0201011_U:0201062_U'!Y12 )</f>
        <v>4</v>
      </c>
      <c r="Z12" s="170">
        <f>SUM('[1]0201011_U:0201062_U'!Z12 )</f>
        <v>6</v>
      </c>
      <c r="AA12" s="171">
        <f t="shared" ref="AA12:AA26" si="2">SUM(U12:Z12)</f>
        <v>17</v>
      </c>
      <c r="AB12" s="170">
        <f>SUM('[1]0201011_U:0201062_U'!AB12 )</f>
        <v>12</v>
      </c>
      <c r="AC12" s="172">
        <f t="shared" ref="AC12:AC26" si="3">SUM(M12,T12,AA12,AB12)</f>
        <v>93</v>
      </c>
      <c r="AD12" s="170">
        <f>SUM('[1]0201011_U:0201062_U'!AD12 )</f>
        <v>0</v>
      </c>
      <c r="AE12" s="170">
        <f>SUM('[1]0201011_U:0201062_U'!AE12 )</f>
        <v>0</v>
      </c>
      <c r="AF12" s="170">
        <f>SUM('[1]0201011_U:0201062_U'!AF12 )</f>
        <v>0</v>
      </c>
      <c r="AG12" s="170">
        <f>SUM('[1]0201011_U:0201062_U'!AG12 )</f>
        <v>5</v>
      </c>
      <c r="AH12" s="170">
        <f>SUM('[1]0201011_U:0201062_U'!AH12 )</f>
        <v>54</v>
      </c>
      <c r="AI12" s="170">
        <f>SUM('[1]0201011_U:0201062_U'!AI12 )</f>
        <v>142</v>
      </c>
      <c r="AJ12" s="170">
        <f>SUM('[1]0201011_U:0201062_U'!AJ12 )</f>
        <v>23</v>
      </c>
      <c r="AK12" s="172">
        <f t="shared" ref="AK12:AK26" si="4">SUM(AD12:AJ12)</f>
        <v>224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</row>
    <row r="13" spans="1:158" ht="42" customHeight="1">
      <c r="A13" s="167">
        <v>3</v>
      </c>
      <c r="B13" s="168" t="s">
        <v>164</v>
      </c>
      <c r="C13" s="173">
        <f t="shared" ref="C13:C26" si="5">AC13+AK13</f>
        <v>184</v>
      </c>
      <c r="D13" s="174">
        <f>SUM('[1]0201011_U:0201062_U'!D13 )</f>
        <v>0</v>
      </c>
      <c r="E13" s="174">
        <f>SUM('[1]0201011_U:0201062_U'!E13 )</f>
        <v>0</v>
      </c>
      <c r="F13" s="174">
        <f>SUM('[1]0201011_U:0201062_U'!F13 )</f>
        <v>0</v>
      </c>
      <c r="G13" s="174">
        <f>SUM('[1]0201011_U:0201062_U'!G13 )</f>
        <v>5</v>
      </c>
      <c r="H13" s="174">
        <f>SUM('[1]0201011_U:0201062_U'!H13 )</f>
        <v>39</v>
      </c>
      <c r="I13" s="174">
        <f>SUM('[1]0201011_U:0201062_U'!I13 )</f>
        <v>77</v>
      </c>
      <c r="J13" s="174">
        <f>SUM('[1]0201011_U:0201062_U'!J13 )</f>
        <v>55</v>
      </c>
      <c r="K13" s="174">
        <f>SUM('[1]0201011_U:0201062_U'!K13 )</f>
        <v>2</v>
      </c>
      <c r="L13" s="174">
        <f>SUM('[1]0201011_U:0201062_U'!L13 )</f>
        <v>0</v>
      </c>
      <c r="M13" s="171">
        <f t="shared" si="0"/>
        <v>178</v>
      </c>
      <c r="N13" s="174">
        <f>SUM('[1]0201011_U:0201062_U'!N13 )</f>
        <v>0</v>
      </c>
      <c r="O13" s="174">
        <f>SUM('[1]0201011_U:0201062_U'!O13 )</f>
        <v>0</v>
      </c>
      <c r="P13" s="174">
        <f>SUM('[1]0201011_U:0201062_U'!P13 )</f>
        <v>1</v>
      </c>
      <c r="Q13" s="174">
        <f>SUM('[1]0201011_U:0201062_U'!Q13 )</f>
        <v>1</v>
      </c>
      <c r="R13" s="174">
        <f>SUM('[1]0201011_U:0201062_U'!R13 )</f>
        <v>0</v>
      </c>
      <c r="S13" s="174">
        <f>SUM('[1]0201011_U:0201062_U'!S13 )</f>
        <v>0</v>
      </c>
      <c r="T13" s="171">
        <f t="shared" si="1"/>
        <v>2</v>
      </c>
      <c r="U13" s="174">
        <f>SUM('[1]0201011_U:0201062_U'!U13 )</f>
        <v>0</v>
      </c>
      <c r="V13" s="174">
        <f>SUM('[1]0201011_U:0201062_U'!V13 )</f>
        <v>0</v>
      </c>
      <c r="W13" s="174">
        <f>SUM('[1]0201011_U:0201062_U'!W13 )</f>
        <v>4</v>
      </c>
      <c r="X13" s="174">
        <f>SUM('[1]0201011_U:0201062_U'!X13 )</f>
        <v>0</v>
      </c>
      <c r="Y13" s="174">
        <f>SUM('[1]0201011_U:0201062_U'!Y13 )</f>
        <v>0</v>
      </c>
      <c r="Z13" s="174">
        <f>SUM('[1]0201011_U:0201062_U'!Z13 )</f>
        <v>0</v>
      </c>
      <c r="AA13" s="171">
        <f t="shared" si="2"/>
        <v>4</v>
      </c>
      <c r="AB13" s="174">
        <f>SUM('[1]0201011_U:0201062_U'!AB13 )</f>
        <v>0</v>
      </c>
      <c r="AC13" s="172">
        <f t="shared" si="3"/>
        <v>184</v>
      </c>
      <c r="AD13" s="174">
        <f>SUM('[1]0201011_U:0201062_U'!AD13 )</f>
        <v>0</v>
      </c>
      <c r="AE13" s="174">
        <f>SUM('[1]0201011_U:0201062_U'!AE13 )</f>
        <v>0</v>
      </c>
      <c r="AF13" s="174">
        <f>SUM('[1]0201011_U:0201062_U'!AF13 )</f>
        <v>0</v>
      </c>
      <c r="AG13" s="174">
        <f>SUM('[1]0201011_U:0201062_U'!AG13 )</f>
        <v>0</v>
      </c>
      <c r="AH13" s="174">
        <f>SUM('[1]0201011_U:0201062_U'!AH13 )</f>
        <v>0</v>
      </c>
      <c r="AI13" s="174">
        <f>SUM('[1]0201011_U:0201062_U'!AI13 )</f>
        <v>0</v>
      </c>
      <c r="AJ13" s="174">
        <f>SUM('[1]0201011_U:0201062_U'!AJ13 )</f>
        <v>0</v>
      </c>
      <c r="AK13" s="172">
        <f t="shared" si="4"/>
        <v>0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58" ht="42" customHeight="1">
      <c r="A14" s="167">
        <v>4</v>
      </c>
      <c r="B14" s="168" t="s">
        <v>165</v>
      </c>
      <c r="C14" s="169">
        <f t="shared" si="5"/>
        <v>966</v>
      </c>
      <c r="D14" s="170">
        <f>SUM('[1]0201011_U:0201062_U'!D14 )</f>
        <v>0</v>
      </c>
      <c r="E14" s="170">
        <f>SUM('[1]0201011_U:0201062_U'!E14 )</f>
        <v>0</v>
      </c>
      <c r="F14" s="170">
        <f>SUM('[1]0201011_U:0201062_U'!F14 )</f>
        <v>24</v>
      </c>
      <c r="G14" s="170">
        <f>SUM('[1]0201011_U:0201062_U'!G14 )</f>
        <v>63</v>
      </c>
      <c r="H14" s="170">
        <f>SUM('[1]0201011_U:0201062_U'!H14 )</f>
        <v>105</v>
      </c>
      <c r="I14" s="170">
        <f>SUM('[1]0201011_U:0201062_U'!I14 )</f>
        <v>91</v>
      </c>
      <c r="J14" s="170">
        <f>SUM('[1]0201011_U:0201062_U'!J14 )</f>
        <v>209</v>
      </c>
      <c r="K14" s="170">
        <f>SUM('[1]0201011_U:0201062_U'!K14 )</f>
        <v>52</v>
      </c>
      <c r="L14" s="170">
        <f>SUM('[1]0201011_U:0201062_U'!L14 )</f>
        <v>0</v>
      </c>
      <c r="M14" s="171">
        <f t="shared" si="0"/>
        <v>544</v>
      </c>
      <c r="N14" s="170">
        <f>SUM('[1]0201011_U:0201062_U'!N14 )</f>
        <v>0</v>
      </c>
      <c r="O14" s="170">
        <f>SUM('[1]0201011_U:0201062_U'!O14 )</f>
        <v>0</v>
      </c>
      <c r="P14" s="170">
        <f>SUM('[1]0201011_U:0201062_U'!P14 )</f>
        <v>11</v>
      </c>
      <c r="Q14" s="170">
        <f>SUM('[1]0201011_U:0201062_U'!Q14 )</f>
        <v>72</v>
      </c>
      <c r="R14" s="170">
        <f>SUM('[1]0201011_U:0201062_U'!R14 )</f>
        <v>9</v>
      </c>
      <c r="S14" s="170">
        <f>SUM('[1]0201011_U:0201062_U'!S14 )</f>
        <v>1</v>
      </c>
      <c r="T14" s="171">
        <f t="shared" si="1"/>
        <v>93</v>
      </c>
      <c r="U14" s="170">
        <f>SUM('[1]0201011_U:0201062_U'!U14 )</f>
        <v>0</v>
      </c>
      <c r="V14" s="170">
        <f>SUM('[1]0201011_U:0201062_U'!V14 )</f>
        <v>1</v>
      </c>
      <c r="W14" s="170">
        <f>SUM('[1]0201011_U:0201062_U'!W14 )</f>
        <v>15</v>
      </c>
      <c r="X14" s="170">
        <f>SUM('[1]0201011_U:0201062_U'!X14 )</f>
        <v>65</v>
      </c>
      <c r="Y14" s="170">
        <f>SUM('[1]0201011_U:0201062_U'!Y14 )</f>
        <v>45</v>
      </c>
      <c r="Z14" s="170">
        <f>SUM('[1]0201011_U:0201062_U'!Z14 )</f>
        <v>12</v>
      </c>
      <c r="AA14" s="171">
        <f t="shared" si="2"/>
        <v>138</v>
      </c>
      <c r="AB14" s="170">
        <f>SUM('[1]0201011_U:0201062_U'!AB14 )</f>
        <v>66</v>
      </c>
      <c r="AC14" s="172">
        <f t="shared" si="3"/>
        <v>841</v>
      </c>
      <c r="AD14" s="170">
        <f>SUM('[1]0201011_U:0201062_U'!AD14 )</f>
        <v>0</v>
      </c>
      <c r="AE14" s="170">
        <f>SUM('[1]0201011_U:0201062_U'!AE14 )</f>
        <v>0</v>
      </c>
      <c r="AF14" s="170">
        <f>SUM('[1]0201011_U:0201062_U'!AF14 )</f>
        <v>54</v>
      </c>
      <c r="AG14" s="170">
        <f>SUM('[1]0201011_U:0201062_U'!AG14 )</f>
        <v>46</v>
      </c>
      <c r="AH14" s="170">
        <f>SUM('[1]0201011_U:0201062_U'!AH14 )</f>
        <v>5</v>
      </c>
      <c r="AI14" s="170">
        <f>SUM('[1]0201011_U:0201062_U'!AI14 )</f>
        <v>2</v>
      </c>
      <c r="AJ14" s="170">
        <f>SUM('[1]0201011_U:0201062_U'!AJ14 )</f>
        <v>18</v>
      </c>
      <c r="AK14" s="172">
        <f t="shared" si="4"/>
        <v>125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</row>
    <row r="15" spans="1:158" ht="42" customHeight="1">
      <c r="A15" s="167">
        <v>5</v>
      </c>
      <c r="B15" s="168" t="s">
        <v>108</v>
      </c>
      <c r="C15" s="169">
        <f t="shared" si="5"/>
        <v>123</v>
      </c>
      <c r="D15" s="170">
        <f>SUM('[1]0201011_U:0201062_U'!D15 )</f>
        <v>0</v>
      </c>
      <c r="E15" s="170">
        <f>SUM('[1]0201011_U:0201062_U'!E15 )</f>
        <v>0</v>
      </c>
      <c r="F15" s="170">
        <f>SUM('[1]0201011_U:0201062_U'!F15 )</f>
        <v>0</v>
      </c>
      <c r="G15" s="170">
        <f>SUM('[1]0201011_U:0201062_U'!G15 )</f>
        <v>13</v>
      </c>
      <c r="H15" s="170">
        <f>SUM('[1]0201011_U:0201062_U'!H15 )</f>
        <v>62</v>
      </c>
      <c r="I15" s="170">
        <f>SUM('[1]0201011_U:0201062_U'!I15 )</f>
        <v>16</v>
      </c>
      <c r="J15" s="170">
        <f>SUM('[1]0201011_U:0201062_U'!J15 )</f>
        <v>12</v>
      </c>
      <c r="K15" s="170">
        <f>SUM('[1]0201011_U:0201062_U'!K15 )</f>
        <v>6</v>
      </c>
      <c r="L15" s="170">
        <f>SUM('[1]0201011_U:0201062_U'!L15 )</f>
        <v>0</v>
      </c>
      <c r="M15" s="171">
        <f t="shared" si="0"/>
        <v>109</v>
      </c>
      <c r="N15" s="170">
        <f>SUM('[1]0201011_U:0201062_U'!N15 )</f>
        <v>0</v>
      </c>
      <c r="O15" s="170">
        <f>SUM('[1]0201011_U:0201062_U'!O15 )</f>
        <v>0</v>
      </c>
      <c r="P15" s="170">
        <f>SUM('[1]0201011_U:0201062_U'!P15 )</f>
        <v>0</v>
      </c>
      <c r="Q15" s="170">
        <f>SUM('[1]0201011_U:0201062_U'!Q15 )</f>
        <v>3</v>
      </c>
      <c r="R15" s="170">
        <f>SUM('[1]0201011_U:0201062_U'!R15 )</f>
        <v>0</v>
      </c>
      <c r="S15" s="170">
        <f>SUM('[1]0201011_U:0201062_U'!S15 )</f>
        <v>0</v>
      </c>
      <c r="T15" s="171">
        <f t="shared" si="1"/>
        <v>3</v>
      </c>
      <c r="U15" s="170">
        <f>SUM('[1]0201011_U:0201062_U'!U15 )</f>
        <v>0</v>
      </c>
      <c r="V15" s="170">
        <f>SUM('[1]0201011_U:0201062_U'!V15 )</f>
        <v>0</v>
      </c>
      <c r="W15" s="170">
        <f>SUM('[1]0201011_U:0201062_U'!W15 )</f>
        <v>0</v>
      </c>
      <c r="X15" s="170">
        <f>SUM('[1]0201011_U:0201062_U'!X15 )</f>
        <v>4</v>
      </c>
      <c r="Y15" s="170">
        <f>SUM('[1]0201011_U:0201062_U'!Y15 )</f>
        <v>5</v>
      </c>
      <c r="Z15" s="170">
        <f>SUM('[1]0201011_U:0201062_U'!Z15 )</f>
        <v>0</v>
      </c>
      <c r="AA15" s="171">
        <f t="shared" si="2"/>
        <v>9</v>
      </c>
      <c r="AB15" s="170">
        <f>SUM('[1]0201011_U:0201062_U'!AB15 )</f>
        <v>2</v>
      </c>
      <c r="AC15" s="172">
        <f t="shared" si="3"/>
        <v>123</v>
      </c>
      <c r="AD15" s="170">
        <f>SUM('[1]0201011_U:0201062_U'!AD15 )</f>
        <v>0</v>
      </c>
      <c r="AE15" s="170">
        <f>SUM('[1]0201011_U:0201062_U'!AE15 )</f>
        <v>0</v>
      </c>
      <c r="AF15" s="170">
        <f>SUM('[1]0201011_U:0201062_U'!AF15 )</f>
        <v>0</v>
      </c>
      <c r="AG15" s="170">
        <f>SUM('[1]0201011_U:0201062_U'!AG15 )</f>
        <v>0</v>
      </c>
      <c r="AH15" s="170">
        <f>SUM('[1]0201011_U:0201062_U'!AH15 )</f>
        <v>0</v>
      </c>
      <c r="AI15" s="170">
        <f>SUM('[1]0201011_U:0201062_U'!AI15 )</f>
        <v>0</v>
      </c>
      <c r="AJ15" s="170">
        <f>SUM('[1]0201011_U:0201062_U'!AJ15 )</f>
        <v>0</v>
      </c>
      <c r="AK15" s="172">
        <f t="shared" si="4"/>
        <v>0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</row>
    <row r="16" spans="1:158" ht="42" customHeight="1">
      <c r="A16" s="167">
        <v>6</v>
      </c>
      <c r="B16" s="168" t="s">
        <v>109</v>
      </c>
      <c r="C16" s="169">
        <f t="shared" si="5"/>
        <v>0</v>
      </c>
      <c r="D16" s="170">
        <f>SUM('[1]0201011_U:0201062_U'!D16 )</f>
        <v>0</v>
      </c>
      <c r="E16" s="170">
        <f>SUM('[1]0201011_U:0201062_U'!E16 )</f>
        <v>0</v>
      </c>
      <c r="F16" s="170">
        <f>SUM('[1]0201011_U:0201062_U'!F16 )</f>
        <v>0</v>
      </c>
      <c r="G16" s="170">
        <f>SUM('[1]0201011_U:0201062_U'!G16 )</f>
        <v>0</v>
      </c>
      <c r="H16" s="170">
        <f>SUM('[1]0201011_U:0201062_U'!H16 )</f>
        <v>0</v>
      </c>
      <c r="I16" s="170">
        <f>SUM('[1]0201011_U:0201062_U'!I16 )</f>
        <v>0</v>
      </c>
      <c r="J16" s="170">
        <f>SUM('[1]0201011_U:0201062_U'!J16 )</f>
        <v>0</v>
      </c>
      <c r="K16" s="170">
        <f>SUM('[1]0201011_U:0201062_U'!K16 )</f>
        <v>0</v>
      </c>
      <c r="L16" s="170">
        <f>SUM('[1]0201011_U:0201062_U'!L16 )</f>
        <v>0</v>
      </c>
      <c r="M16" s="171">
        <f t="shared" si="0"/>
        <v>0</v>
      </c>
      <c r="N16" s="170">
        <f>SUM('[1]0201011_U:0201062_U'!N16 )</f>
        <v>0</v>
      </c>
      <c r="O16" s="170">
        <f>SUM('[1]0201011_U:0201062_U'!O16 )</f>
        <v>0</v>
      </c>
      <c r="P16" s="170">
        <f>SUM('[1]0201011_U:0201062_U'!P16 )</f>
        <v>0</v>
      </c>
      <c r="Q16" s="170">
        <f>SUM('[1]0201011_U:0201062_U'!Q16 )</f>
        <v>0</v>
      </c>
      <c r="R16" s="170">
        <f>SUM('[1]0201011_U:0201062_U'!R16 )</f>
        <v>0</v>
      </c>
      <c r="S16" s="170">
        <f>SUM('[1]0201011_U:0201062_U'!S16 )</f>
        <v>0</v>
      </c>
      <c r="T16" s="171">
        <f t="shared" si="1"/>
        <v>0</v>
      </c>
      <c r="U16" s="170">
        <f>SUM('[1]0201011_U:0201062_U'!U16 )</f>
        <v>0</v>
      </c>
      <c r="V16" s="170">
        <f>SUM('[1]0201011_U:0201062_U'!V16 )</f>
        <v>0</v>
      </c>
      <c r="W16" s="170">
        <f>SUM('[1]0201011_U:0201062_U'!W16 )</f>
        <v>0</v>
      </c>
      <c r="X16" s="170">
        <f>SUM('[1]0201011_U:0201062_U'!X16 )</f>
        <v>0</v>
      </c>
      <c r="Y16" s="170">
        <f>SUM('[1]0201011_U:0201062_U'!Y16 )</f>
        <v>0</v>
      </c>
      <c r="Z16" s="170">
        <f>SUM('[1]0201011_U:0201062_U'!Z16 )</f>
        <v>0</v>
      </c>
      <c r="AA16" s="171">
        <f t="shared" si="2"/>
        <v>0</v>
      </c>
      <c r="AB16" s="170">
        <f>SUM('[1]0201011_U:0201062_U'!AB16 )</f>
        <v>0</v>
      </c>
      <c r="AC16" s="172">
        <f t="shared" si="3"/>
        <v>0</v>
      </c>
      <c r="AD16" s="170">
        <f>SUM('[1]0201011_U:0201062_U'!AD16 )</f>
        <v>0</v>
      </c>
      <c r="AE16" s="170">
        <f>SUM('[1]0201011_U:0201062_U'!AE16 )</f>
        <v>0</v>
      </c>
      <c r="AF16" s="170">
        <f>SUM('[1]0201011_U:0201062_U'!AF16 )</f>
        <v>0</v>
      </c>
      <c r="AG16" s="170">
        <f>SUM('[1]0201011_U:0201062_U'!AG16 )</f>
        <v>0</v>
      </c>
      <c r="AH16" s="170">
        <f>SUM('[1]0201011_U:0201062_U'!AH16 )</f>
        <v>0</v>
      </c>
      <c r="AI16" s="170">
        <f>SUM('[1]0201011_U:0201062_U'!AI16 )</f>
        <v>0</v>
      </c>
      <c r="AJ16" s="170">
        <f>SUM('[1]0201011_U:0201062_U'!AJ16 )</f>
        <v>0</v>
      </c>
      <c r="AK16" s="172">
        <f t="shared" si="4"/>
        <v>0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</row>
    <row r="17" spans="1:105" ht="42" customHeight="1">
      <c r="A17" s="167">
        <v>7</v>
      </c>
      <c r="B17" s="168" t="s">
        <v>110</v>
      </c>
      <c r="C17" s="169">
        <f t="shared" si="5"/>
        <v>32034</v>
      </c>
      <c r="D17" s="170">
        <f>SUM('[1]0201011_U:0201062_U'!D17 )</f>
        <v>0</v>
      </c>
      <c r="E17" s="170">
        <f>SUM('[1]0201011_U:0201062_U'!E17 )</f>
        <v>32</v>
      </c>
      <c r="F17" s="170">
        <f>SUM('[1]0201011_U:0201062_U'!F17 )</f>
        <v>2089</v>
      </c>
      <c r="G17" s="170">
        <f>SUM('[1]0201011_U:0201062_U'!G17 )</f>
        <v>4217</v>
      </c>
      <c r="H17" s="170">
        <f>SUM('[1]0201011_U:0201062_U'!H17 )</f>
        <v>6057</v>
      </c>
      <c r="I17" s="170">
        <f>SUM('[1]0201011_U:0201062_U'!I17 )</f>
        <v>5453</v>
      </c>
      <c r="J17" s="170">
        <f>SUM('[1]0201011_U:0201062_U'!J17 )</f>
        <v>5489</v>
      </c>
      <c r="K17" s="170">
        <f>SUM('[1]0201011_U:0201062_U'!K17 )</f>
        <v>1511</v>
      </c>
      <c r="L17" s="170">
        <f>SUM('[1]0201011_U:0201062_U'!L17 )</f>
        <v>0</v>
      </c>
      <c r="M17" s="171">
        <f t="shared" si="0"/>
        <v>24848</v>
      </c>
      <c r="N17" s="170">
        <f>SUM('[1]0201011_U:0201062_U'!N17 )</f>
        <v>0</v>
      </c>
      <c r="O17" s="170">
        <f>SUM('[1]0201011_U:0201062_U'!O17 )</f>
        <v>2</v>
      </c>
      <c r="P17" s="170">
        <f>SUM('[1]0201011_U:0201062_U'!P17 )</f>
        <v>867</v>
      </c>
      <c r="Q17" s="170">
        <f>SUM('[1]0201011_U:0201062_U'!Q17 )</f>
        <v>2020</v>
      </c>
      <c r="R17" s="170">
        <f>SUM('[1]0201011_U:0201062_U'!R17 )</f>
        <v>746</v>
      </c>
      <c r="S17" s="170">
        <f>SUM('[1]0201011_U:0201062_U'!S17 )</f>
        <v>93</v>
      </c>
      <c r="T17" s="171">
        <f t="shared" si="1"/>
        <v>3728</v>
      </c>
      <c r="U17" s="170">
        <f>SUM('[1]0201011_U:0201062_U'!U17 )</f>
        <v>0</v>
      </c>
      <c r="V17" s="170">
        <f>SUM('[1]0201011_U:0201062_U'!V17 )</f>
        <v>0</v>
      </c>
      <c r="W17" s="170">
        <f>SUM('[1]0201011_U:0201062_U'!W17 )</f>
        <v>522</v>
      </c>
      <c r="X17" s="170">
        <f>SUM('[1]0201011_U:0201062_U'!X17 )</f>
        <v>1236</v>
      </c>
      <c r="Y17" s="170">
        <f>SUM('[1]0201011_U:0201062_U'!Y17 )</f>
        <v>574</v>
      </c>
      <c r="Z17" s="170">
        <f>SUM('[1]0201011_U:0201062_U'!Z17 )</f>
        <v>186</v>
      </c>
      <c r="AA17" s="171">
        <f t="shared" si="2"/>
        <v>2518</v>
      </c>
      <c r="AB17" s="170">
        <f>SUM('[1]0201011_U:0201062_U'!AB17 )</f>
        <v>154</v>
      </c>
      <c r="AC17" s="172">
        <f t="shared" si="3"/>
        <v>31248</v>
      </c>
      <c r="AD17" s="170">
        <f>SUM('[1]0201011_U:0201062_U'!AD17 )</f>
        <v>0</v>
      </c>
      <c r="AE17" s="170">
        <f>SUM('[1]0201011_U:0201062_U'!AE17 )</f>
        <v>0</v>
      </c>
      <c r="AF17" s="170">
        <f>SUM('[1]0201011_U:0201062_U'!AF17 )</f>
        <v>56</v>
      </c>
      <c r="AG17" s="170">
        <f>SUM('[1]0201011_U:0201062_U'!AG17 )</f>
        <v>391</v>
      </c>
      <c r="AH17" s="170">
        <f>SUM('[1]0201011_U:0201062_U'!AH17 )</f>
        <v>149</v>
      </c>
      <c r="AI17" s="170">
        <f>SUM('[1]0201011_U:0201062_U'!AI17 )</f>
        <v>48</v>
      </c>
      <c r="AJ17" s="170">
        <f>SUM('[1]0201011_U:0201062_U'!AJ17 )</f>
        <v>142</v>
      </c>
      <c r="AK17" s="172">
        <f t="shared" si="4"/>
        <v>786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</row>
    <row r="18" spans="1:105" ht="42" customHeight="1">
      <c r="A18" s="167">
        <v>8</v>
      </c>
      <c r="B18" s="168" t="s">
        <v>111</v>
      </c>
      <c r="C18" s="169">
        <f t="shared" si="5"/>
        <v>177</v>
      </c>
      <c r="D18" s="170">
        <f>SUM('[1]0201011_U:0201062_U'!D18 )</f>
        <v>0</v>
      </c>
      <c r="E18" s="170">
        <f>SUM('[1]0201011_U:0201062_U'!E18 )</f>
        <v>0</v>
      </c>
      <c r="F18" s="170">
        <f>SUM('[1]0201011_U:0201062_U'!F18 )</f>
        <v>31</v>
      </c>
      <c r="G18" s="170">
        <f>SUM('[1]0201011_U:0201062_U'!G18 )</f>
        <v>49</v>
      </c>
      <c r="H18" s="170">
        <f>SUM('[1]0201011_U:0201062_U'!H18 )</f>
        <v>40</v>
      </c>
      <c r="I18" s="170">
        <f>SUM('[1]0201011_U:0201062_U'!I18 )</f>
        <v>26</v>
      </c>
      <c r="J18" s="170">
        <f>SUM('[1]0201011_U:0201062_U'!J18 )</f>
        <v>18</v>
      </c>
      <c r="K18" s="170">
        <f>SUM('[1]0201011_U:0201062_U'!K18 )</f>
        <v>5</v>
      </c>
      <c r="L18" s="170">
        <f>SUM('[1]0201011_U:0201062_U'!L18 )</f>
        <v>0</v>
      </c>
      <c r="M18" s="171">
        <f t="shared" si="0"/>
        <v>169</v>
      </c>
      <c r="N18" s="170">
        <f>SUM('[1]0201011_U:0201062_U'!N18 )</f>
        <v>0</v>
      </c>
      <c r="O18" s="170">
        <f>SUM('[1]0201011_U:0201062_U'!O18 )</f>
        <v>0</v>
      </c>
      <c r="P18" s="170">
        <f>SUM('[1]0201011_U:0201062_U'!P18 )</f>
        <v>0</v>
      </c>
      <c r="Q18" s="170">
        <f>SUM('[1]0201011_U:0201062_U'!Q18 )</f>
        <v>0</v>
      </c>
      <c r="R18" s="170">
        <f>SUM('[1]0201011_U:0201062_U'!R18 )</f>
        <v>3</v>
      </c>
      <c r="S18" s="170">
        <f>SUM('[1]0201011_U:0201062_U'!S18 )</f>
        <v>0</v>
      </c>
      <c r="T18" s="171">
        <f t="shared" si="1"/>
        <v>3</v>
      </c>
      <c r="U18" s="170">
        <f>SUM('[1]0201011_U:0201062_U'!U18 )</f>
        <v>0</v>
      </c>
      <c r="V18" s="170">
        <f>SUM('[1]0201011_U:0201062_U'!V18 )</f>
        <v>0</v>
      </c>
      <c r="W18" s="170">
        <f>SUM('[1]0201011_U:0201062_U'!W18 )</f>
        <v>1</v>
      </c>
      <c r="X18" s="170">
        <f>SUM('[1]0201011_U:0201062_U'!X18 )</f>
        <v>0</v>
      </c>
      <c r="Y18" s="170">
        <f>SUM('[1]0201011_U:0201062_U'!Y18 )</f>
        <v>0</v>
      </c>
      <c r="Z18" s="170">
        <f>SUM('[1]0201011_U:0201062_U'!Z18 )</f>
        <v>0</v>
      </c>
      <c r="AA18" s="171">
        <f t="shared" si="2"/>
        <v>1</v>
      </c>
      <c r="AB18" s="170">
        <f>SUM('[1]0201011_U:0201062_U'!AB18 )</f>
        <v>0</v>
      </c>
      <c r="AC18" s="172">
        <f t="shared" si="3"/>
        <v>173</v>
      </c>
      <c r="AD18" s="170">
        <f>SUM('[1]0201011_U:0201062_U'!AD18 )</f>
        <v>0</v>
      </c>
      <c r="AE18" s="170">
        <f>SUM('[1]0201011_U:0201062_U'!AE18 )</f>
        <v>0</v>
      </c>
      <c r="AF18" s="170">
        <f>SUM('[1]0201011_U:0201062_U'!AF18 )</f>
        <v>0</v>
      </c>
      <c r="AG18" s="170">
        <f>SUM('[1]0201011_U:0201062_U'!AG18 )</f>
        <v>4</v>
      </c>
      <c r="AH18" s="170">
        <f>SUM('[1]0201011_U:0201062_U'!AH18 )</f>
        <v>0</v>
      </c>
      <c r="AI18" s="170">
        <f>SUM('[1]0201011_U:0201062_U'!AI18 )</f>
        <v>0</v>
      </c>
      <c r="AJ18" s="170">
        <f>SUM('[1]0201011_U:0201062_U'!AJ18 )</f>
        <v>0</v>
      </c>
      <c r="AK18" s="172">
        <f t="shared" si="4"/>
        <v>4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</row>
    <row r="19" spans="1:105" ht="42" customHeight="1">
      <c r="A19" s="167">
        <v>9</v>
      </c>
      <c r="B19" s="168" t="s">
        <v>112</v>
      </c>
      <c r="C19" s="173">
        <f t="shared" si="5"/>
        <v>38</v>
      </c>
      <c r="D19" s="174">
        <f>SUM('[1]0201011_U:0201062_U'!D19 )</f>
        <v>0</v>
      </c>
      <c r="E19" s="174">
        <f>SUM('[1]0201011_U:0201062_U'!E19 )</f>
        <v>0</v>
      </c>
      <c r="F19" s="174">
        <f>SUM('[1]0201011_U:0201062_U'!F19 )</f>
        <v>1</v>
      </c>
      <c r="G19" s="174">
        <f>SUM('[1]0201011_U:0201062_U'!G19 )</f>
        <v>2</v>
      </c>
      <c r="H19" s="174">
        <f>SUM('[1]0201011_U:0201062_U'!H19 )</f>
        <v>5</v>
      </c>
      <c r="I19" s="174">
        <f>SUM('[1]0201011_U:0201062_U'!I19 )</f>
        <v>3</v>
      </c>
      <c r="J19" s="174">
        <f>SUM('[1]0201011_U:0201062_U'!J19 )</f>
        <v>11</v>
      </c>
      <c r="K19" s="174">
        <f>SUM('[1]0201011_U:0201062_U'!K19 )</f>
        <v>4</v>
      </c>
      <c r="L19" s="174">
        <f>SUM('[1]0201011_U:0201062_U'!L19 )</f>
        <v>0</v>
      </c>
      <c r="M19" s="171">
        <f t="shared" si="0"/>
        <v>26</v>
      </c>
      <c r="N19" s="174">
        <f>SUM('[1]0201011_U:0201062_U'!N19 )</f>
        <v>0</v>
      </c>
      <c r="O19" s="174">
        <f>SUM('[1]0201011_U:0201062_U'!O19 )</f>
        <v>0</v>
      </c>
      <c r="P19" s="174">
        <f>SUM('[1]0201011_U:0201062_U'!P19 )</f>
        <v>5</v>
      </c>
      <c r="Q19" s="174">
        <f>SUM('[1]0201011_U:0201062_U'!Q19 )</f>
        <v>1</v>
      </c>
      <c r="R19" s="174">
        <f>SUM('[1]0201011_U:0201062_U'!R19 )</f>
        <v>0</v>
      </c>
      <c r="S19" s="174">
        <f>SUM('[1]0201011_U:0201062_U'!S19 )</f>
        <v>0</v>
      </c>
      <c r="T19" s="171">
        <f t="shared" si="1"/>
        <v>6</v>
      </c>
      <c r="U19" s="174">
        <f>SUM('[1]0201011_U:0201062_U'!U19 )</f>
        <v>0</v>
      </c>
      <c r="V19" s="174">
        <f>SUM('[1]0201011_U:0201062_U'!V19 )</f>
        <v>0</v>
      </c>
      <c r="W19" s="174">
        <f>SUM('[1]0201011_U:0201062_U'!W19 )</f>
        <v>2</v>
      </c>
      <c r="X19" s="174">
        <f>SUM('[1]0201011_U:0201062_U'!X19 )</f>
        <v>2</v>
      </c>
      <c r="Y19" s="174">
        <f>SUM('[1]0201011_U:0201062_U'!Y19 )</f>
        <v>2</v>
      </c>
      <c r="Z19" s="174">
        <f>SUM('[1]0201011_U:0201062_U'!Z19 )</f>
        <v>0</v>
      </c>
      <c r="AA19" s="171">
        <f t="shared" si="2"/>
        <v>6</v>
      </c>
      <c r="AB19" s="174">
        <f>SUM('[1]0201011_U:0201062_U'!AB19 )</f>
        <v>0</v>
      </c>
      <c r="AC19" s="172">
        <f t="shared" si="3"/>
        <v>38</v>
      </c>
      <c r="AD19" s="174">
        <f>SUM('[1]0201011_U:0201062_U'!AD19 )</f>
        <v>0</v>
      </c>
      <c r="AE19" s="174">
        <f>SUM('[1]0201011_U:0201062_U'!AE19 )</f>
        <v>0</v>
      </c>
      <c r="AF19" s="174">
        <f>SUM('[1]0201011_U:0201062_U'!AF19 )</f>
        <v>0</v>
      </c>
      <c r="AG19" s="174">
        <f>SUM('[1]0201011_U:0201062_U'!AG19 )</f>
        <v>0</v>
      </c>
      <c r="AH19" s="174">
        <f>SUM('[1]0201011_U:0201062_U'!AH19 )</f>
        <v>0</v>
      </c>
      <c r="AI19" s="174">
        <f>SUM('[1]0201011_U:0201062_U'!AI19 )</f>
        <v>0</v>
      </c>
      <c r="AJ19" s="174">
        <f>SUM('[1]0201011_U:0201062_U'!AJ19 )</f>
        <v>0</v>
      </c>
      <c r="AK19" s="172">
        <f t="shared" si="4"/>
        <v>0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</row>
    <row r="20" spans="1:105" ht="42" customHeight="1">
      <c r="A20" s="167">
        <v>10</v>
      </c>
      <c r="B20" s="168" t="s">
        <v>113</v>
      </c>
      <c r="C20" s="173">
        <f t="shared" si="5"/>
        <v>0</v>
      </c>
      <c r="D20" s="174">
        <f>SUM('[1]0201011_U:0201062_U'!D20 )</f>
        <v>0</v>
      </c>
      <c r="E20" s="174">
        <f>SUM('[1]0201011_U:0201062_U'!E20 )</f>
        <v>0</v>
      </c>
      <c r="F20" s="174">
        <f>SUM('[1]0201011_U:0201062_U'!F20 )</f>
        <v>0</v>
      </c>
      <c r="G20" s="174">
        <f>SUM('[1]0201011_U:0201062_U'!G20 )</f>
        <v>0</v>
      </c>
      <c r="H20" s="174">
        <f>SUM('[1]0201011_U:0201062_U'!H20 )</f>
        <v>0</v>
      </c>
      <c r="I20" s="174">
        <f>SUM('[1]0201011_U:0201062_U'!I20 )</f>
        <v>0</v>
      </c>
      <c r="J20" s="174">
        <f>SUM('[1]0201011_U:0201062_U'!J20 )</f>
        <v>0</v>
      </c>
      <c r="K20" s="174">
        <f>SUM('[1]0201011_U:0201062_U'!K20 )</f>
        <v>0</v>
      </c>
      <c r="L20" s="174">
        <f>SUM('[1]0201011_U:0201062_U'!L20 )</f>
        <v>0</v>
      </c>
      <c r="M20" s="171">
        <f t="shared" si="0"/>
        <v>0</v>
      </c>
      <c r="N20" s="174">
        <f>SUM('[1]0201011_U:0201062_U'!N20 )</f>
        <v>0</v>
      </c>
      <c r="O20" s="174">
        <f>SUM('[1]0201011_U:0201062_U'!O20 )</f>
        <v>0</v>
      </c>
      <c r="P20" s="174">
        <f>SUM('[1]0201011_U:0201062_U'!P20 )</f>
        <v>0</v>
      </c>
      <c r="Q20" s="174">
        <f>SUM('[1]0201011_U:0201062_U'!Q20 )</f>
        <v>0</v>
      </c>
      <c r="R20" s="174">
        <f>SUM('[1]0201011_U:0201062_U'!R20 )</f>
        <v>0</v>
      </c>
      <c r="S20" s="174">
        <f>SUM('[1]0201011_U:0201062_U'!S20 )</f>
        <v>0</v>
      </c>
      <c r="T20" s="171">
        <f t="shared" si="1"/>
        <v>0</v>
      </c>
      <c r="U20" s="174">
        <f>SUM('[1]0201011_U:0201062_U'!U20 )</f>
        <v>0</v>
      </c>
      <c r="V20" s="174">
        <f>SUM('[1]0201011_U:0201062_U'!V20 )</f>
        <v>0</v>
      </c>
      <c r="W20" s="174">
        <f>SUM('[1]0201011_U:0201062_U'!W20 )</f>
        <v>0</v>
      </c>
      <c r="X20" s="174">
        <f>SUM('[1]0201011_U:0201062_U'!X20 )</f>
        <v>0</v>
      </c>
      <c r="Y20" s="174">
        <f>SUM('[1]0201011_U:0201062_U'!Y20 )</f>
        <v>0</v>
      </c>
      <c r="Z20" s="174">
        <f>SUM('[1]0201011_U:0201062_U'!Z20 )</f>
        <v>0</v>
      </c>
      <c r="AA20" s="171">
        <f t="shared" si="2"/>
        <v>0</v>
      </c>
      <c r="AB20" s="174">
        <f>SUM('[1]0201011_U:0201062_U'!AB20 )</f>
        <v>0</v>
      </c>
      <c r="AC20" s="172">
        <f t="shared" si="3"/>
        <v>0</v>
      </c>
      <c r="AD20" s="174">
        <f>SUM('[1]0201011_U:0201062_U'!AD20 )</f>
        <v>0</v>
      </c>
      <c r="AE20" s="174">
        <f>SUM('[1]0201011_U:0201062_U'!AE20 )</f>
        <v>0</v>
      </c>
      <c r="AF20" s="174">
        <f>SUM('[1]0201011_U:0201062_U'!AF20 )</f>
        <v>0</v>
      </c>
      <c r="AG20" s="174">
        <f>SUM('[1]0201011_U:0201062_U'!AG20 )</f>
        <v>0</v>
      </c>
      <c r="AH20" s="174">
        <f>SUM('[1]0201011_U:0201062_U'!AH20 )</f>
        <v>0</v>
      </c>
      <c r="AI20" s="174">
        <f>SUM('[1]0201011_U:0201062_U'!AI20 )</f>
        <v>0</v>
      </c>
      <c r="AJ20" s="174">
        <f>SUM('[1]0201011_U:0201062_U'!AJ20 )</f>
        <v>0</v>
      </c>
      <c r="AK20" s="172">
        <f t="shared" si="4"/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</row>
    <row r="21" spans="1:105" ht="42" customHeight="1">
      <c r="A21" s="167">
        <v>11</v>
      </c>
      <c r="B21" s="168" t="s">
        <v>114</v>
      </c>
      <c r="C21" s="169">
        <f t="shared" si="5"/>
        <v>0</v>
      </c>
      <c r="D21" s="170">
        <f>SUM('[1]0201011_U:0201062_U'!D21 )</f>
        <v>0</v>
      </c>
      <c r="E21" s="170">
        <f>SUM('[1]0201011_U:0201062_U'!E21 )</f>
        <v>0</v>
      </c>
      <c r="F21" s="170">
        <f>SUM('[1]0201011_U:0201062_U'!F21 )</f>
        <v>0</v>
      </c>
      <c r="G21" s="170">
        <f>SUM('[1]0201011_U:0201062_U'!G21 )</f>
        <v>0</v>
      </c>
      <c r="H21" s="170">
        <f>SUM('[1]0201011_U:0201062_U'!H21 )</f>
        <v>0</v>
      </c>
      <c r="I21" s="170">
        <f>SUM('[1]0201011_U:0201062_U'!I21 )</f>
        <v>0</v>
      </c>
      <c r="J21" s="170">
        <f>SUM('[1]0201011_U:0201062_U'!J21 )</f>
        <v>0</v>
      </c>
      <c r="K21" s="170">
        <f>SUM('[1]0201011_U:0201062_U'!K21 )</f>
        <v>0</v>
      </c>
      <c r="L21" s="170">
        <f>SUM('[1]0201011_U:0201062_U'!L21 )</f>
        <v>0</v>
      </c>
      <c r="M21" s="171">
        <f t="shared" si="0"/>
        <v>0</v>
      </c>
      <c r="N21" s="170">
        <f>SUM('[1]0201011_U:0201062_U'!N21 )</f>
        <v>0</v>
      </c>
      <c r="O21" s="170">
        <f>SUM('[1]0201011_U:0201062_U'!O21 )</f>
        <v>0</v>
      </c>
      <c r="P21" s="170">
        <f>SUM('[1]0201011_U:0201062_U'!P21 )</f>
        <v>0</v>
      </c>
      <c r="Q21" s="170">
        <f>SUM('[1]0201011_U:0201062_U'!Q21 )</f>
        <v>0</v>
      </c>
      <c r="R21" s="170">
        <f>SUM('[1]0201011_U:0201062_U'!R21 )</f>
        <v>0</v>
      </c>
      <c r="S21" s="170">
        <f>SUM('[1]0201011_U:0201062_U'!S21 )</f>
        <v>0</v>
      </c>
      <c r="T21" s="171">
        <f t="shared" si="1"/>
        <v>0</v>
      </c>
      <c r="U21" s="170">
        <f>SUM('[1]0201011_U:0201062_U'!U21 )</f>
        <v>0</v>
      </c>
      <c r="V21" s="170">
        <f>SUM('[1]0201011_U:0201062_U'!V21 )</f>
        <v>0</v>
      </c>
      <c r="W21" s="170">
        <f>SUM('[1]0201011_U:0201062_U'!W21 )</f>
        <v>0</v>
      </c>
      <c r="X21" s="170">
        <f>SUM('[1]0201011_U:0201062_U'!X21 )</f>
        <v>0</v>
      </c>
      <c r="Y21" s="170">
        <f>SUM('[1]0201011_U:0201062_U'!Y21 )</f>
        <v>0</v>
      </c>
      <c r="Z21" s="170">
        <f>SUM('[1]0201011_U:0201062_U'!Z21 )</f>
        <v>0</v>
      </c>
      <c r="AA21" s="171">
        <f t="shared" si="2"/>
        <v>0</v>
      </c>
      <c r="AB21" s="170">
        <f>SUM('[1]0201011_U:0201062_U'!AB21 )</f>
        <v>0</v>
      </c>
      <c r="AC21" s="172">
        <f t="shared" si="3"/>
        <v>0</v>
      </c>
      <c r="AD21" s="170">
        <f>SUM('[1]0201011_U:0201062_U'!AD21 )</f>
        <v>0</v>
      </c>
      <c r="AE21" s="170">
        <f>SUM('[1]0201011_U:0201062_U'!AE21 )</f>
        <v>0</v>
      </c>
      <c r="AF21" s="170">
        <f>SUM('[1]0201011_U:0201062_U'!AF21 )</f>
        <v>0</v>
      </c>
      <c r="AG21" s="170">
        <f>SUM('[1]0201011_U:0201062_U'!AG21 )</f>
        <v>0</v>
      </c>
      <c r="AH21" s="170">
        <f>SUM('[1]0201011_U:0201062_U'!AH21 )</f>
        <v>0</v>
      </c>
      <c r="AI21" s="170">
        <f>SUM('[1]0201011_U:0201062_U'!AI21 )</f>
        <v>0</v>
      </c>
      <c r="AJ21" s="170">
        <f>SUM('[1]0201011_U:0201062_U'!AJ21 )</f>
        <v>0</v>
      </c>
      <c r="AK21" s="172">
        <f t="shared" si="4"/>
        <v>0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</row>
    <row r="22" spans="1:105" ht="42" customHeight="1">
      <c r="A22" s="167">
        <v>12</v>
      </c>
      <c r="B22" s="168" t="s">
        <v>115</v>
      </c>
      <c r="C22" s="169">
        <f t="shared" si="5"/>
        <v>0</v>
      </c>
      <c r="D22" s="170">
        <f>SUM('[1]0201011_U:0201062_U'!D22 )</f>
        <v>0</v>
      </c>
      <c r="E22" s="170">
        <f>SUM('[1]0201011_U:0201062_U'!E22 )</f>
        <v>0</v>
      </c>
      <c r="F22" s="170">
        <f>SUM('[1]0201011_U:0201062_U'!F22 )</f>
        <v>0</v>
      </c>
      <c r="G22" s="170">
        <f>SUM('[1]0201011_U:0201062_U'!G22 )</f>
        <v>0</v>
      </c>
      <c r="H22" s="170">
        <f>SUM('[1]0201011_U:0201062_U'!H22 )</f>
        <v>0</v>
      </c>
      <c r="I22" s="170">
        <f>SUM('[1]0201011_U:0201062_U'!I22 )</f>
        <v>0</v>
      </c>
      <c r="J22" s="170">
        <f>SUM('[1]0201011_U:0201062_U'!J22 )</f>
        <v>0</v>
      </c>
      <c r="K22" s="170">
        <f>SUM('[1]0201011_U:0201062_U'!K22 )</f>
        <v>0</v>
      </c>
      <c r="L22" s="170">
        <f>SUM('[1]0201011_U:0201062_U'!L22 )</f>
        <v>0</v>
      </c>
      <c r="M22" s="171">
        <f t="shared" si="0"/>
        <v>0</v>
      </c>
      <c r="N22" s="170">
        <f>SUM('[1]0201011_U:0201062_U'!N22 )</f>
        <v>0</v>
      </c>
      <c r="O22" s="170">
        <f>SUM('[1]0201011_U:0201062_U'!O22 )</f>
        <v>0</v>
      </c>
      <c r="P22" s="170">
        <f>SUM('[1]0201011_U:0201062_U'!P22 )</f>
        <v>0</v>
      </c>
      <c r="Q22" s="170">
        <f>SUM('[1]0201011_U:0201062_U'!Q22 )</f>
        <v>0</v>
      </c>
      <c r="R22" s="170">
        <f>SUM('[1]0201011_U:0201062_U'!R22 )</f>
        <v>0</v>
      </c>
      <c r="S22" s="170">
        <f>SUM('[1]0201011_U:0201062_U'!S22 )</f>
        <v>0</v>
      </c>
      <c r="T22" s="171">
        <f t="shared" si="1"/>
        <v>0</v>
      </c>
      <c r="U22" s="170">
        <f>SUM('[1]0201011_U:0201062_U'!U22 )</f>
        <v>0</v>
      </c>
      <c r="V22" s="170">
        <f>SUM('[1]0201011_U:0201062_U'!V22 )</f>
        <v>0</v>
      </c>
      <c r="W22" s="170">
        <f>SUM('[1]0201011_U:0201062_U'!W22 )</f>
        <v>0</v>
      </c>
      <c r="X22" s="170">
        <f>SUM('[1]0201011_U:0201062_U'!X22 )</f>
        <v>0</v>
      </c>
      <c r="Y22" s="170">
        <f>SUM('[1]0201011_U:0201062_U'!Y22 )</f>
        <v>0</v>
      </c>
      <c r="Z22" s="170">
        <f>SUM('[1]0201011_U:0201062_U'!Z22 )</f>
        <v>0</v>
      </c>
      <c r="AA22" s="171">
        <f t="shared" si="2"/>
        <v>0</v>
      </c>
      <c r="AB22" s="170">
        <f>SUM('[1]0201011_U:0201062_U'!AB22 )</f>
        <v>0</v>
      </c>
      <c r="AC22" s="172">
        <f t="shared" si="3"/>
        <v>0</v>
      </c>
      <c r="AD22" s="170">
        <f>SUM('[1]0201011_U:0201062_U'!AD22 )</f>
        <v>0</v>
      </c>
      <c r="AE22" s="170">
        <f>SUM('[1]0201011_U:0201062_U'!AE22 )</f>
        <v>0</v>
      </c>
      <c r="AF22" s="170">
        <f>SUM('[1]0201011_U:0201062_U'!AF22 )</f>
        <v>0</v>
      </c>
      <c r="AG22" s="170">
        <f>SUM('[1]0201011_U:0201062_U'!AG22 )</f>
        <v>0</v>
      </c>
      <c r="AH22" s="170">
        <f>SUM('[1]0201011_U:0201062_U'!AH22 )</f>
        <v>0</v>
      </c>
      <c r="AI22" s="170">
        <f>SUM('[1]0201011_U:0201062_U'!AI22 )</f>
        <v>0</v>
      </c>
      <c r="AJ22" s="170">
        <f>SUM('[1]0201011_U:0201062_U'!AJ22 )</f>
        <v>0</v>
      </c>
      <c r="AK22" s="172">
        <f t="shared" si="4"/>
        <v>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</row>
    <row r="23" spans="1:105" ht="42" customHeight="1">
      <c r="A23" s="167">
        <v>13</v>
      </c>
      <c r="B23" s="168" t="s">
        <v>116</v>
      </c>
      <c r="C23" s="169">
        <f t="shared" si="5"/>
        <v>2</v>
      </c>
      <c r="D23" s="170">
        <f>SUM('[1]0201011_U:0201062_U'!D23 )</f>
        <v>0</v>
      </c>
      <c r="E23" s="170">
        <f>SUM('[1]0201011_U:0201062_U'!E23 )</f>
        <v>0</v>
      </c>
      <c r="F23" s="170">
        <f>SUM('[1]0201011_U:0201062_U'!F23 )</f>
        <v>0</v>
      </c>
      <c r="G23" s="170">
        <f>SUM('[1]0201011_U:0201062_U'!G23 )</f>
        <v>0</v>
      </c>
      <c r="H23" s="170">
        <f>SUM('[1]0201011_U:0201062_U'!H23 )</f>
        <v>0</v>
      </c>
      <c r="I23" s="170">
        <f>SUM('[1]0201011_U:0201062_U'!I23 )</f>
        <v>0</v>
      </c>
      <c r="J23" s="170">
        <f>SUM('[1]0201011_U:0201062_U'!J23 )</f>
        <v>0</v>
      </c>
      <c r="K23" s="170">
        <f>SUM('[1]0201011_U:0201062_U'!K23 )</f>
        <v>2</v>
      </c>
      <c r="L23" s="170">
        <f>SUM('[1]0201011_U:0201062_U'!L23 )</f>
        <v>0</v>
      </c>
      <c r="M23" s="171">
        <f t="shared" si="0"/>
        <v>2</v>
      </c>
      <c r="N23" s="170">
        <f>SUM('[1]0201011_U:0201062_U'!N23 )</f>
        <v>0</v>
      </c>
      <c r="O23" s="170">
        <f>SUM('[1]0201011_U:0201062_U'!O23 )</f>
        <v>0</v>
      </c>
      <c r="P23" s="170">
        <f>SUM('[1]0201011_U:0201062_U'!P23 )</f>
        <v>0</v>
      </c>
      <c r="Q23" s="170">
        <f>SUM('[1]0201011_U:0201062_U'!Q23 )</f>
        <v>0</v>
      </c>
      <c r="R23" s="170">
        <f>SUM('[1]0201011_U:0201062_U'!R23 )</f>
        <v>0</v>
      </c>
      <c r="S23" s="170">
        <f>SUM('[1]0201011_U:0201062_U'!S23 )</f>
        <v>0</v>
      </c>
      <c r="T23" s="171">
        <f t="shared" si="1"/>
        <v>0</v>
      </c>
      <c r="U23" s="170">
        <f>SUM('[1]0201011_U:0201062_U'!U23 )</f>
        <v>0</v>
      </c>
      <c r="V23" s="170">
        <f>SUM('[1]0201011_U:0201062_U'!V23 )</f>
        <v>0</v>
      </c>
      <c r="W23" s="170">
        <f>SUM('[1]0201011_U:0201062_U'!W23 )</f>
        <v>0</v>
      </c>
      <c r="X23" s="170">
        <f>SUM('[1]0201011_U:0201062_U'!X23 )</f>
        <v>0</v>
      </c>
      <c r="Y23" s="170">
        <f>SUM('[1]0201011_U:0201062_U'!Y23 )</f>
        <v>0</v>
      </c>
      <c r="Z23" s="170">
        <f>SUM('[1]0201011_U:0201062_U'!Z23 )</f>
        <v>0</v>
      </c>
      <c r="AA23" s="171">
        <f t="shared" si="2"/>
        <v>0</v>
      </c>
      <c r="AB23" s="170">
        <f>SUM('[1]0201011_U:0201062_U'!AB23 )</f>
        <v>0</v>
      </c>
      <c r="AC23" s="172">
        <f t="shared" si="3"/>
        <v>2</v>
      </c>
      <c r="AD23" s="170">
        <f>SUM('[1]0201011_U:0201062_U'!AD23 )</f>
        <v>0</v>
      </c>
      <c r="AE23" s="170">
        <f>SUM('[1]0201011_U:0201062_U'!AE23 )</f>
        <v>0</v>
      </c>
      <c r="AF23" s="170">
        <f>SUM('[1]0201011_U:0201062_U'!AF23 )</f>
        <v>0</v>
      </c>
      <c r="AG23" s="170">
        <f>SUM('[1]0201011_U:0201062_U'!AG23 )</f>
        <v>0</v>
      </c>
      <c r="AH23" s="170">
        <f>SUM('[1]0201011_U:0201062_U'!AH23 )</f>
        <v>0</v>
      </c>
      <c r="AI23" s="170">
        <f>SUM('[1]0201011_U:0201062_U'!AI23 )</f>
        <v>0</v>
      </c>
      <c r="AJ23" s="170">
        <f>SUM('[1]0201011_U:0201062_U'!AJ23 )</f>
        <v>0</v>
      </c>
      <c r="AK23" s="172">
        <f t="shared" si="4"/>
        <v>0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</row>
    <row r="24" spans="1:105" ht="42" customHeight="1">
      <c r="A24" s="167">
        <v>14</v>
      </c>
      <c r="B24" s="168" t="s">
        <v>117</v>
      </c>
      <c r="C24" s="169">
        <f t="shared" si="5"/>
        <v>0</v>
      </c>
      <c r="D24" s="170">
        <f>SUM('[1]0201011_U:0201062_U'!D24 )</f>
        <v>0</v>
      </c>
      <c r="E24" s="170">
        <f>SUM('[1]0201011_U:0201062_U'!E24 )</f>
        <v>0</v>
      </c>
      <c r="F24" s="170">
        <f>SUM('[1]0201011_U:0201062_U'!F24 )</f>
        <v>0</v>
      </c>
      <c r="G24" s="170">
        <f>SUM('[1]0201011_U:0201062_U'!G24 )</f>
        <v>0</v>
      </c>
      <c r="H24" s="170">
        <f>SUM('[1]0201011_U:0201062_U'!H24 )</f>
        <v>0</v>
      </c>
      <c r="I24" s="170">
        <f>SUM('[1]0201011_U:0201062_U'!I24 )</f>
        <v>0</v>
      </c>
      <c r="J24" s="170">
        <f>SUM('[1]0201011_U:0201062_U'!J24 )</f>
        <v>0</v>
      </c>
      <c r="K24" s="170">
        <f>SUM('[1]0201011_U:0201062_U'!K24 )</f>
        <v>0</v>
      </c>
      <c r="L24" s="170">
        <f>SUM('[1]0201011_U:0201062_U'!L24 )</f>
        <v>0</v>
      </c>
      <c r="M24" s="171">
        <f t="shared" si="0"/>
        <v>0</v>
      </c>
      <c r="N24" s="170">
        <f>SUM('[1]0201011_U:0201062_U'!N24 )</f>
        <v>0</v>
      </c>
      <c r="O24" s="170">
        <f>SUM('[1]0201011_U:0201062_U'!O24 )</f>
        <v>0</v>
      </c>
      <c r="P24" s="170">
        <f>SUM('[1]0201011_U:0201062_U'!P24 )</f>
        <v>0</v>
      </c>
      <c r="Q24" s="170">
        <f>SUM('[1]0201011_U:0201062_U'!Q24 )</f>
        <v>0</v>
      </c>
      <c r="R24" s="170">
        <f>SUM('[1]0201011_U:0201062_U'!R24 )</f>
        <v>0</v>
      </c>
      <c r="S24" s="170">
        <f>SUM('[1]0201011_U:0201062_U'!S24 )</f>
        <v>0</v>
      </c>
      <c r="T24" s="171">
        <f t="shared" si="1"/>
        <v>0</v>
      </c>
      <c r="U24" s="170">
        <f>SUM('[1]0201011_U:0201062_U'!U24 )</f>
        <v>0</v>
      </c>
      <c r="V24" s="170">
        <f>SUM('[1]0201011_U:0201062_U'!V24 )</f>
        <v>0</v>
      </c>
      <c r="W24" s="170">
        <f>SUM('[1]0201011_U:0201062_U'!W24 )</f>
        <v>0</v>
      </c>
      <c r="X24" s="170">
        <f>SUM('[1]0201011_U:0201062_U'!X24 )</f>
        <v>0</v>
      </c>
      <c r="Y24" s="170">
        <f>SUM('[1]0201011_U:0201062_U'!Y24 )</f>
        <v>0</v>
      </c>
      <c r="Z24" s="170">
        <f>SUM('[1]0201011_U:0201062_U'!Z24 )</f>
        <v>0</v>
      </c>
      <c r="AA24" s="171">
        <f t="shared" si="2"/>
        <v>0</v>
      </c>
      <c r="AB24" s="170">
        <f>SUM('[1]0201011_U:0201062_U'!AB24 )</f>
        <v>0</v>
      </c>
      <c r="AC24" s="172">
        <f t="shared" si="3"/>
        <v>0</v>
      </c>
      <c r="AD24" s="170">
        <f>SUM('[1]0201011_U:0201062_U'!AD24 )</f>
        <v>0</v>
      </c>
      <c r="AE24" s="170">
        <f>SUM('[1]0201011_U:0201062_U'!AE24 )</f>
        <v>0</v>
      </c>
      <c r="AF24" s="170">
        <f>SUM('[1]0201011_U:0201062_U'!AF24 )</f>
        <v>0</v>
      </c>
      <c r="AG24" s="170">
        <f>SUM('[1]0201011_U:0201062_U'!AG24 )</f>
        <v>0</v>
      </c>
      <c r="AH24" s="170">
        <f>SUM('[1]0201011_U:0201062_U'!AH24 )</f>
        <v>0</v>
      </c>
      <c r="AI24" s="170">
        <f>SUM('[1]0201011_U:0201062_U'!AI24 )</f>
        <v>0</v>
      </c>
      <c r="AJ24" s="170">
        <f>SUM('[1]0201011_U:0201062_U'!AJ24 )</f>
        <v>0</v>
      </c>
      <c r="AK24" s="172">
        <f t="shared" si="4"/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</row>
    <row r="25" spans="1:105" ht="42" customHeight="1">
      <c r="A25" s="167">
        <v>15</v>
      </c>
      <c r="B25" s="168" t="s">
        <v>118</v>
      </c>
      <c r="C25" s="169">
        <f t="shared" si="5"/>
        <v>1253</v>
      </c>
      <c r="D25" s="170">
        <f>SUM('[1]0201011_U:0201062_U'!D25 )</f>
        <v>0</v>
      </c>
      <c r="E25" s="170">
        <f>SUM('[1]0201011_U:0201062_U'!E25 )</f>
        <v>5</v>
      </c>
      <c r="F25" s="170">
        <f>SUM('[1]0201011_U:0201062_U'!F25 )</f>
        <v>105</v>
      </c>
      <c r="G25" s="170">
        <f>SUM('[1]0201011_U:0201062_U'!G25 )</f>
        <v>178</v>
      </c>
      <c r="H25" s="170">
        <f>SUM('[1]0201011_U:0201062_U'!H25 )</f>
        <v>211</v>
      </c>
      <c r="I25" s="170">
        <f>SUM('[1]0201011_U:0201062_U'!I25 )</f>
        <v>241</v>
      </c>
      <c r="J25" s="170">
        <f>SUM('[1]0201011_U:0201062_U'!J25 )</f>
        <v>177</v>
      </c>
      <c r="K25" s="170">
        <f>SUM('[1]0201011_U:0201062_U'!K25 )</f>
        <v>38</v>
      </c>
      <c r="L25" s="170">
        <f>SUM('[1]0201011_U:0201062_U'!L25 )</f>
        <v>0</v>
      </c>
      <c r="M25" s="171">
        <f t="shared" si="0"/>
        <v>955</v>
      </c>
      <c r="N25" s="170">
        <f>SUM('[1]0201011_U:0201062_U'!N25 )</f>
        <v>0</v>
      </c>
      <c r="O25" s="170">
        <f>SUM('[1]0201011_U:0201062_U'!O25 )</f>
        <v>0</v>
      </c>
      <c r="P25" s="170">
        <f>SUM('[1]0201011_U:0201062_U'!P25 )</f>
        <v>38</v>
      </c>
      <c r="Q25" s="170">
        <f>SUM('[1]0201011_U:0201062_U'!Q25 )</f>
        <v>41</v>
      </c>
      <c r="R25" s="170">
        <f>SUM('[1]0201011_U:0201062_U'!R25 )</f>
        <v>55</v>
      </c>
      <c r="S25" s="170">
        <f>SUM('[1]0201011_U:0201062_U'!S25 )</f>
        <v>20</v>
      </c>
      <c r="T25" s="171">
        <f t="shared" si="1"/>
        <v>154</v>
      </c>
      <c r="U25" s="170">
        <f>SUM('[1]0201011_U:0201062_U'!U25 )</f>
        <v>0</v>
      </c>
      <c r="V25" s="170">
        <f>SUM('[1]0201011_U:0201062_U'!V25 )</f>
        <v>0</v>
      </c>
      <c r="W25" s="170">
        <f>SUM('[1]0201011_U:0201062_U'!W25 )</f>
        <v>18</v>
      </c>
      <c r="X25" s="170">
        <f>SUM('[1]0201011_U:0201062_U'!X25 )</f>
        <v>32</v>
      </c>
      <c r="Y25" s="170">
        <f>SUM('[1]0201011_U:0201062_U'!Y25 )</f>
        <v>34</v>
      </c>
      <c r="Z25" s="170">
        <f>SUM('[1]0201011_U:0201062_U'!Z25 )</f>
        <v>10</v>
      </c>
      <c r="AA25" s="171">
        <f t="shared" si="2"/>
        <v>94</v>
      </c>
      <c r="AB25" s="170">
        <f>SUM('[1]0201011_U:0201062_U'!AB25 )</f>
        <v>33</v>
      </c>
      <c r="AC25" s="172">
        <f t="shared" si="3"/>
        <v>1236</v>
      </c>
      <c r="AD25" s="170">
        <f>SUM('[1]0201011_U:0201062_U'!AD25 )</f>
        <v>0</v>
      </c>
      <c r="AE25" s="170">
        <f>SUM('[1]0201011_U:0201062_U'!AE25 )</f>
        <v>0</v>
      </c>
      <c r="AF25" s="170">
        <f>SUM('[1]0201011_U:0201062_U'!AF25 )</f>
        <v>1</v>
      </c>
      <c r="AG25" s="170">
        <f>SUM('[1]0201011_U:0201062_U'!AG25 )</f>
        <v>5</v>
      </c>
      <c r="AH25" s="170">
        <f>SUM('[1]0201011_U:0201062_U'!AH25 )</f>
        <v>5</v>
      </c>
      <c r="AI25" s="170">
        <f>SUM('[1]0201011_U:0201062_U'!AI25 )</f>
        <v>3</v>
      </c>
      <c r="AJ25" s="170">
        <f>SUM('[1]0201011_U:0201062_U'!AJ25 )</f>
        <v>3</v>
      </c>
      <c r="AK25" s="172">
        <f t="shared" si="4"/>
        <v>17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</row>
    <row r="26" spans="1:105" ht="42" customHeight="1">
      <c r="A26" s="167">
        <v>16</v>
      </c>
      <c r="B26" s="168" t="s">
        <v>119</v>
      </c>
      <c r="C26" s="169">
        <f t="shared" si="5"/>
        <v>19</v>
      </c>
      <c r="D26" s="170">
        <f>SUM('[1]0201011_U:0201062_U'!D26 )</f>
        <v>0</v>
      </c>
      <c r="E26" s="170">
        <f>SUM('[1]0201011_U:0201062_U'!E26 )</f>
        <v>0</v>
      </c>
      <c r="F26" s="170">
        <f>SUM('[1]0201011_U:0201062_U'!F26 )</f>
        <v>0</v>
      </c>
      <c r="G26" s="170">
        <f>SUM('[1]0201011_U:0201062_U'!G26 )</f>
        <v>0</v>
      </c>
      <c r="H26" s="170">
        <f>SUM('[1]0201011_U:0201062_U'!H26 )</f>
        <v>1</v>
      </c>
      <c r="I26" s="170">
        <f>SUM('[1]0201011_U:0201062_U'!I26 )</f>
        <v>5</v>
      </c>
      <c r="J26" s="170">
        <f>SUM('[1]0201011_U:0201062_U'!J26 )</f>
        <v>7</v>
      </c>
      <c r="K26" s="170">
        <f>SUM('[1]0201011_U:0201062_U'!K26 )</f>
        <v>0</v>
      </c>
      <c r="L26" s="170">
        <f>SUM('[1]0201011_U:0201062_U'!L26 )</f>
        <v>0</v>
      </c>
      <c r="M26" s="171">
        <f t="shared" si="0"/>
        <v>13</v>
      </c>
      <c r="N26" s="170">
        <f>SUM('[1]0201011_U:0201062_U'!N26 )</f>
        <v>0</v>
      </c>
      <c r="O26" s="170">
        <f>SUM('[1]0201011_U:0201062_U'!O26 )</f>
        <v>0</v>
      </c>
      <c r="P26" s="170">
        <f>SUM('[1]0201011_U:0201062_U'!P26 )</f>
        <v>1</v>
      </c>
      <c r="Q26" s="170">
        <f>SUM('[1]0201011_U:0201062_U'!Q26 )</f>
        <v>0</v>
      </c>
      <c r="R26" s="170">
        <f>SUM('[1]0201011_U:0201062_U'!R26 )</f>
        <v>0</v>
      </c>
      <c r="S26" s="170">
        <f>SUM('[1]0201011_U:0201062_U'!S26 )</f>
        <v>0</v>
      </c>
      <c r="T26" s="171">
        <f t="shared" si="1"/>
        <v>1</v>
      </c>
      <c r="U26" s="170">
        <f>SUM('[1]0201011_U:0201062_U'!U26 )</f>
        <v>0</v>
      </c>
      <c r="V26" s="170">
        <f>SUM('[1]0201011_U:0201062_U'!V26 )</f>
        <v>0</v>
      </c>
      <c r="W26" s="170">
        <f>SUM('[1]0201011_U:0201062_U'!W26 )</f>
        <v>0</v>
      </c>
      <c r="X26" s="170">
        <f>SUM('[1]0201011_U:0201062_U'!X26 )</f>
        <v>0</v>
      </c>
      <c r="Y26" s="170">
        <f>SUM('[1]0201011_U:0201062_U'!Y26 )</f>
        <v>1</v>
      </c>
      <c r="Z26" s="170">
        <f>SUM('[1]0201011_U:0201062_U'!Z26 )</f>
        <v>2</v>
      </c>
      <c r="AA26" s="171">
        <f t="shared" si="2"/>
        <v>3</v>
      </c>
      <c r="AB26" s="170">
        <f>SUM('[1]0201011_U:0201062_U'!AB26 )</f>
        <v>0</v>
      </c>
      <c r="AC26" s="172">
        <f t="shared" si="3"/>
        <v>17</v>
      </c>
      <c r="AD26" s="170">
        <f>SUM('[1]0201011_U:0201062_U'!AD26 )</f>
        <v>0</v>
      </c>
      <c r="AE26" s="170">
        <f>SUM('[1]0201011_U:0201062_U'!AE26 )</f>
        <v>0</v>
      </c>
      <c r="AF26" s="170">
        <f>SUM('[1]0201011_U:0201062_U'!AF26 )</f>
        <v>0</v>
      </c>
      <c r="AG26" s="170">
        <f>SUM('[1]0201011_U:0201062_U'!AG26 )</f>
        <v>0</v>
      </c>
      <c r="AH26" s="170">
        <f>SUM('[1]0201011_U:0201062_U'!AH26 )</f>
        <v>1</v>
      </c>
      <c r="AI26" s="170">
        <f>SUM('[1]0201011_U:0201062_U'!AI26 )</f>
        <v>0</v>
      </c>
      <c r="AJ26" s="170">
        <f>SUM('[1]0201011_U:0201062_U'!AJ26 )</f>
        <v>1</v>
      </c>
      <c r="AK26" s="172">
        <f t="shared" si="4"/>
        <v>2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</row>
    <row r="27" spans="1:105" ht="36.6" customHeight="1">
      <c r="A27" s="175" t="s">
        <v>166</v>
      </c>
      <c r="B27" s="176"/>
      <c r="C27" s="177">
        <f>SUM(C11:C26)</f>
        <v>119516</v>
      </c>
      <c r="D27" s="178">
        <f>SUM(D11:D26)</f>
        <v>0</v>
      </c>
      <c r="E27" s="178">
        <f t="shared" ref="E27:AJ27" si="6">SUM(E11:E26)</f>
        <v>38</v>
      </c>
      <c r="F27" s="178">
        <f t="shared" si="6"/>
        <v>2294</v>
      </c>
      <c r="G27" s="178">
        <f t="shared" si="6"/>
        <v>4730</v>
      </c>
      <c r="H27" s="178">
        <f t="shared" si="6"/>
        <v>7052</v>
      </c>
      <c r="I27" s="178">
        <f t="shared" si="6"/>
        <v>6582</v>
      </c>
      <c r="J27" s="178">
        <f>SUM(J11:J26)</f>
        <v>6759</v>
      </c>
      <c r="K27" s="178">
        <f t="shared" si="6"/>
        <v>1885</v>
      </c>
      <c r="L27" s="178">
        <f t="shared" si="6"/>
        <v>0</v>
      </c>
      <c r="M27" s="179">
        <f t="shared" si="6"/>
        <v>29340</v>
      </c>
      <c r="N27" s="178">
        <f t="shared" si="6"/>
        <v>0</v>
      </c>
      <c r="O27" s="178">
        <f t="shared" si="6"/>
        <v>2</v>
      </c>
      <c r="P27" s="178">
        <f t="shared" si="6"/>
        <v>1046</v>
      </c>
      <c r="Q27" s="178">
        <f t="shared" si="6"/>
        <v>2683</v>
      </c>
      <c r="R27" s="178">
        <f t="shared" si="6"/>
        <v>1145</v>
      </c>
      <c r="S27" s="178">
        <f t="shared" si="6"/>
        <v>168</v>
      </c>
      <c r="T27" s="179">
        <f t="shared" si="6"/>
        <v>5044</v>
      </c>
      <c r="U27" s="178">
        <f t="shared" si="6"/>
        <v>0</v>
      </c>
      <c r="V27" s="178">
        <f t="shared" si="6"/>
        <v>1</v>
      </c>
      <c r="W27" s="178">
        <f t="shared" si="6"/>
        <v>601</v>
      </c>
      <c r="X27" s="178">
        <f t="shared" si="6"/>
        <v>1552</v>
      </c>
      <c r="Y27" s="178">
        <f t="shared" si="6"/>
        <v>803</v>
      </c>
      <c r="Z27" s="178">
        <f t="shared" si="6"/>
        <v>268</v>
      </c>
      <c r="AA27" s="179">
        <f t="shared" si="6"/>
        <v>3225</v>
      </c>
      <c r="AB27" s="178">
        <f t="shared" si="6"/>
        <v>1948</v>
      </c>
      <c r="AC27" s="180">
        <f t="shared" si="6"/>
        <v>39557</v>
      </c>
      <c r="AD27" s="178">
        <f t="shared" si="6"/>
        <v>0</v>
      </c>
      <c r="AE27" s="178">
        <f t="shared" si="6"/>
        <v>0</v>
      </c>
      <c r="AF27" s="178">
        <f t="shared" si="6"/>
        <v>123</v>
      </c>
      <c r="AG27" s="178">
        <f t="shared" si="6"/>
        <v>540</v>
      </c>
      <c r="AH27" s="178">
        <f t="shared" si="6"/>
        <v>248</v>
      </c>
      <c r="AI27" s="178">
        <f t="shared" si="6"/>
        <v>253</v>
      </c>
      <c r="AJ27" s="178">
        <f t="shared" si="6"/>
        <v>78795</v>
      </c>
      <c r="AK27" s="180">
        <f>SUM(AK11:AK26)</f>
        <v>79959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</row>
    <row r="28" spans="1:105" s="4" customFormat="1" ht="14.4" customHeight="1">
      <c r="C28" s="181">
        <f>AC27+AK27</f>
        <v>119516</v>
      </c>
    </row>
    <row r="29" spans="1:105" s="4" customFormat="1" ht="14.4" customHeight="1">
      <c r="C29" s="181">
        <f>C27-C28</f>
        <v>0</v>
      </c>
    </row>
    <row r="30" spans="1:105" s="4" customFormat="1"/>
    <row r="31" spans="1:105" s="4" customFormat="1" ht="14.4" customHeight="1"/>
    <row r="32" spans="1:105" s="4" customFormat="1"/>
    <row r="33" s="4" customFormat="1"/>
    <row r="34" s="4" customFormat="1"/>
    <row r="35" s="4" customFormat="1"/>
    <row r="36" s="4" customFormat="1"/>
    <row r="37" s="4" customFormat="1"/>
    <row r="38" s="4" customFormat="1" ht="14.4" customHeight="1"/>
    <row r="39" s="4" customFormat="1"/>
    <row r="40" s="4" customFormat="1" ht="14.4" customHeight="1"/>
    <row r="41" s="4" customFormat="1" ht="14.4" customHeight="1"/>
    <row r="42" s="4" customFormat="1"/>
    <row r="43" s="4" customFormat="1"/>
    <row r="44" s="4" customFormat="1" ht="14.4" customHeight="1"/>
    <row r="45" s="4" customFormat="1"/>
    <row r="46" s="4" customFormat="1" ht="14.4" customHeight="1"/>
    <row r="47" s="4" customFormat="1" ht="14.4" customHeight="1"/>
    <row r="48" s="4" customFormat="1"/>
    <row r="49" s="4" customFormat="1" ht="14.4" customHeight="1"/>
    <row r="50" s="4" customFormat="1" ht="14.4" customHeight="1"/>
    <row r="51" s="4" customFormat="1"/>
    <row r="52" s="4" customFormat="1" ht="14.4" customHeight="1"/>
    <row r="53" s="4" customFormat="1" ht="14.4" customHeight="1"/>
    <row r="54" s="4" customFormat="1"/>
    <row r="55" s="4" customFormat="1" ht="14.4" customHeight="1"/>
    <row r="56" s="4" customFormat="1" ht="14.4" customHeight="1"/>
    <row r="57" s="4" customFormat="1"/>
    <row r="58" s="4" customFormat="1" ht="14.4" customHeight="1"/>
    <row r="59" s="4" customFormat="1" ht="14.4" customHeight="1"/>
    <row r="60" s="4" customFormat="1"/>
    <row r="61" s="4" customFormat="1" ht="14.4" customHeigh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</sheetData>
  <sheetProtection algorithmName="SHA-512" hashValue="u9UIDVRsWmjysLy3c0PDh95CAgf/jDtuava++JL1+cds2hp1pwom+SOp6CfqKi4g/2bAbxbG9wOr/SylJWr/Mg==" saltValue="FlQY7qxhxo2T4NJtkE9R7w==" spinCount="100000" sheet="1" objects="1" scenarios="1"/>
  <protectedRanges>
    <protectedRange sqref="L1:N3 A5:B5" name="Zakres6"/>
  </protectedRanges>
  <mergeCells count="13">
    <mergeCell ref="A27:B27"/>
    <mergeCell ref="AC7:AC9"/>
    <mergeCell ref="AD7:AJ8"/>
    <mergeCell ref="AK7:AK9"/>
    <mergeCell ref="D8:M8"/>
    <mergeCell ref="N8:T8"/>
    <mergeCell ref="U8:AA8"/>
    <mergeCell ref="B4:K4"/>
    <mergeCell ref="A5:M5"/>
    <mergeCell ref="A7:A9"/>
    <mergeCell ref="B7:B9"/>
    <mergeCell ref="C7:C9"/>
    <mergeCell ref="D7:AB7"/>
  </mergeCells>
  <pageMargins left="0.7" right="0.7" top="0.75" bottom="0.75" header="0.3" footer="0.3"/>
  <pageSetup paperSize="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8339-6EDE-4952-84F0-FBC47D99E1A9}">
  <sheetPr codeName="Arkusz30">
    <tabColor theme="7" tint="0.39997558519241921"/>
  </sheetPr>
  <dimension ref="A1:AT171"/>
  <sheetViews>
    <sheetView topLeftCell="D43" zoomScaleNormal="100" workbookViewId="0">
      <selection activeCell="E57" sqref="E57"/>
    </sheetView>
  </sheetViews>
  <sheetFormatPr defaultColWidth="8.6640625" defaultRowHeight="14.4"/>
  <cols>
    <col min="1" max="1" width="8.6640625" style="5"/>
    <col min="2" max="2" width="43.44140625" style="5" customWidth="1"/>
    <col min="3" max="3" width="12.88671875" style="5" customWidth="1"/>
    <col min="4" max="4" width="11.33203125" style="5" customWidth="1"/>
    <col min="5" max="5" width="11.109375" style="5" customWidth="1"/>
    <col min="6" max="6" width="8.6640625" style="5"/>
    <col min="7" max="7" width="10.109375" style="5" customWidth="1"/>
    <col min="8" max="12" width="8.6640625" style="5"/>
    <col min="13" max="13" width="9.5546875" style="5" customWidth="1"/>
    <col min="14" max="14" width="10.109375" style="5" customWidth="1"/>
    <col min="15" max="15" width="10.88671875" style="5" customWidth="1"/>
    <col min="16" max="16" width="0" style="5" hidden="1" customWidth="1"/>
    <col min="17" max="16384" width="8.6640625" style="5"/>
  </cols>
  <sheetData>
    <row r="1" spans="1:46" s="4" customFormat="1">
      <c r="A1" s="1" t="s">
        <v>0</v>
      </c>
      <c r="B1" s="1"/>
      <c r="C1" s="7"/>
      <c r="D1" s="7"/>
      <c r="E1" s="9"/>
      <c r="F1" s="9"/>
      <c r="H1" s="9"/>
    </row>
    <row r="2" spans="1:46" s="4" customFormat="1" ht="15.75" customHeight="1">
      <c r="A2" s="1" t="s">
        <v>1</v>
      </c>
      <c r="B2" s="1"/>
      <c r="C2" s="3"/>
      <c r="D2" s="3"/>
      <c r="E2" s="3"/>
      <c r="F2" s="3"/>
      <c r="G2" s="3"/>
      <c r="H2" s="3"/>
      <c r="I2" s="3"/>
      <c r="J2" s="3"/>
    </row>
    <row r="3" spans="1:46" s="4" customFormat="1" ht="15.75" customHeight="1">
      <c r="A3" s="1"/>
      <c r="B3" s="1"/>
      <c r="C3" s="3"/>
      <c r="D3" s="3"/>
      <c r="E3" s="3"/>
      <c r="F3" s="3"/>
      <c r="G3" s="3"/>
      <c r="H3" s="3"/>
      <c r="I3" s="3"/>
      <c r="J3" s="3"/>
    </row>
    <row r="4" spans="1:46" s="4" customFormat="1" ht="15" customHeight="1">
      <c r="C4" s="3"/>
      <c r="D4" s="3"/>
      <c r="E4" s="3"/>
      <c r="F4" s="3"/>
      <c r="G4" s="3"/>
      <c r="H4" s="3"/>
      <c r="I4" s="3"/>
      <c r="J4" s="3"/>
    </row>
    <row r="5" spans="1:46" s="4" customFormat="1" ht="50.1" customHeight="1">
      <c r="A5" s="182" t="str">
        <f>"Powiatowe zbiorcze zestawienie danych dotyczących budynków
wg stanu na dzień 1 stycznia "&amp;[1]Start!G9</f>
        <v>Powiatowe zbiorcze zestawienie danych dotyczących budynków
wg stanu na dzień 1 stycznia 2025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46" s="4" customFormat="1" ht="15" thickBot="1">
      <c r="A6" s="13"/>
      <c r="B6" s="13"/>
      <c r="C6" s="9"/>
      <c r="D6" s="9"/>
      <c r="E6" s="9"/>
      <c r="F6" s="9"/>
      <c r="G6" s="9"/>
    </row>
    <row r="7" spans="1:46" ht="12.75" customHeight="1">
      <c r="A7" s="183" t="s">
        <v>167</v>
      </c>
      <c r="B7" s="184" t="s">
        <v>168</v>
      </c>
      <c r="C7" s="185" t="s">
        <v>169</v>
      </c>
      <c r="D7" s="186" t="s">
        <v>170</v>
      </c>
      <c r="E7" s="187" t="s">
        <v>171</v>
      </c>
      <c r="F7" s="188" t="s">
        <v>172</v>
      </c>
      <c r="G7" s="189"/>
      <c r="H7" s="189"/>
      <c r="I7" s="189"/>
      <c r="J7" s="189"/>
      <c r="K7" s="189"/>
      <c r="L7" s="189"/>
      <c r="M7" s="189"/>
      <c r="N7" s="189"/>
      <c r="O7" s="190"/>
      <c r="P7" s="191" t="s">
        <v>173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56.1" customHeight="1">
      <c r="A8" s="192"/>
      <c r="B8" s="45"/>
      <c r="C8" s="193"/>
      <c r="D8" s="194"/>
      <c r="E8" s="195"/>
      <c r="F8" s="196" t="s">
        <v>174</v>
      </c>
      <c r="G8" s="197" t="s">
        <v>175</v>
      </c>
      <c r="H8" s="197" t="s">
        <v>176</v>
      </c>
      <c r="I8" s="197" t="s">
        <v>177</v>
      </c>
      <c r="J8" s="197" t="s">
        <v>178</v>
      </c>
      <c r="K8" s="197" t="s">
        <v>179</v>
      </c>
      <c r="L8" s="197" t="s">
        <v>180</v>
      </c>
      <c r="M8" s="197" t="s">
        <v>181</v>
      </c>
      <c r="N8" s="197" t="s">
        <v>182</v>
      </c>
      <c r="O8" s="198" t="s">
        <v>183</v>
      </c>
      <c r="P8" s="19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4.1" customHeight="1" thickBot="1">
      <c r="A9" s="200"/>
      <c r="B9" s="201"/>
      <c r="C9" s="202"/>
      <c r="D9" s="203" t="s">
        <v>184</v>
      </c>
      <c r="E9" s="204"/>
      <c r="F9" s="205" t="s">
        <v>184</v>
      </c>
      <c r="G9" s="206"/>
      <c r="H9" s="206"/>
      <c r="I9" s="206"/>
      <c r="J9" s="206"/>
      <c r="K9" s="206"/>
      <c r="L9" s="206"/>
      <c r="M9" s="206"/>
      <c r="N9" s="206"/>
      <c r="O9" s="207"/>
      <c r="P9" s="208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2.9" customHeight="1" thickBot="1">
      <c r="A10" s="209">
        <v>1</v>
      </c>
      <c r="B10" s="210">
        <v>2</v>
      </c>
      <c r="C10" s="211">
        <v>3</v>
      </c>
      <c r="D10" s="212">
        <v>4</v>
      </c>
      <c r="E10" s="213">
        <v>5</v>
      </c>
      <c r="F10" s="214">
        <v>6</v>
      </c>
      <c r="G10" s="215">
        <v>7</v>
      </c>
      <c r="H10" s="215">
        <v>8</v>
      </c>
      <c r="I10" s="215">
        <v>9</v>
      </c>
      <c r="J10" s="215">
        <v>10</v>
      </c>
      <c r="K10" s="215">
        <v>11</v>
      </c>
      <c r="L10" s="215">
        <v>12</v>
      </c>
      <c r="M10" s="215">
        <v>13</v>
      </c>
      <c r="N10" s="215">
        <v>14</v>
      </c>
      <c r="O10" s="211">
        <v>15</v>
      </c>
      <c r="P10" s="216">
        <f t="shared" ref="P10" si="0">O10+1</f>
        <v>16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5" customHeight="1">
      <c r="A11" s="217" t="s">
        <v>69</v>
      </c>
      <c r="B11" s="78" t="s">
        <v>103</v>
      </c>
      <c r="C11" s="218" t="s">
        <v>104</v>
      </c>
      <c r="D11" s="219">
        <f>SUM('[1]0201011_B:0201062_B'!D11 )</f>
        <v>43</v>
      </c>
      <c r="E11" s="220">
        <f>SUM('[1]0201011_B:0201062_B'!E11 )</f>
        <v>4</v>
      </c>
      <c r="F11" s="219">
        <f>SUM('[1]0201011_B:0201062_B'!F11 )</f>
        <v>6</v>
      </c>
      <c r="G11" s="220">
        <f>SUM('[1]0201011_B:0201062_B'!G11 )</f>
        <v>0</v>
      </c>
      <c r="H11" s="220">
        <f>SUM('[1]0201011_B:0201062_B'!H11 )</f>
        <v>8</v>
      </c>
      <c r="I11" s="220">
        <f>SUM('[1]0201011_B:0201062_B'!I11 )</f>
        <v>2</v>
      </c>
      <c r="J11" s="220">
        <f>SUM('[1]0201011_B:0201062_B'!J11 )</f>
        <v>0</v>
      </c>
      <c r="K11" s="220">
        <f>SUM('[1]0201011_B:0201062_B'!K11 )</f>
        <v>6</v>
      </c>
      <c r="L11" s="220">
        <f>SUM('[1]0201011_B:0201062_B'!L11 )</f>
        <v>0</v>
      </c>
      <c r="M11" s="220">
        <f>SUM('[1]0201011_B:0201062_B'!M11 )</f>
        <v>2</v>
      </c>
      <c r="N11" s="220">
        <f>SUM('[1]0201011_B:0201062_B'!N11 )</f>
        <v>2</v>
      </c>
      <c r="O11" s="221">
        <f>SUM('[1]0201011_B:0201062_B'!O11 )</f>
        <v>21</v>
      </c>
      <c r="P11" s="222">
        <f t="shared" ref="P11:P61" si="1">D11+E11-F11-G11-H11-I11-J11-K11-L11-M11-N11-O11</f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5" customHeight="1">
      <c r="A12" s="223"/>
      <c r="B12" s="83"/>
      <c r="C12" s="218" t="s">
        <v>46</v>
      </c>
      <c r="D12" s="219">
        <f>SUM('[1]0201011_B:0201062_B'!D12 )</f>
        <v>511</v>
      </c>
      <c r="E12" s="220">
        <f>SUM('[1]0201011_B:0201062_B'!E12 )</f>
        <v>0</v>
      </c>
      <c r="F12" s="219">
        <f>SUM('[1]0201011_B:0201062_B'!F12 )</f>
        <v>94</v>
      </c>
      <c r="G12" s="220">
        <f>SUM('[1]0201011_B:0201062_B'!G12 )</f>
        <v>229</v>
      </c>
      <c r="H12" s="220">
        <f>SUM('[1]0201011_B:0201062_B'!H12 )</f>
        <v>3</v>
      </c>
      <c r="I12" s="220">
        <f>SUM('[1]0201011_B:0201062_B'!I12 )</f>
        <v>0</v>
      </c>
      <c r="J12" s="220">
        <f>SUM('[1]0201011_B:0201062_B'!J12 )</f>
        <v>1</v>
      </c>
      <c r="K12" s="220">
        <f>SUM('[1]0201011_B:0201062_B'!K12 )</f>
        <v>3</v>
      </c>
      <c r="L12" s="220">
        <f>SUM('[1]0201011_B:0201062_B'!L12 )</f>
        <v>2</v>
      </c>
      <c r="M12" s="220">
        <f>SUM('[1]0201011_B:0201062_B'!M12 )</f>
        <v>11</v>
      </c>
      <c r="N12" s="220">
        <f>SUM('[1]0201011_B:0201062_B'!N12 )</f>
        <v>1</v>
      </c>
      <c r="O12" s="221">
        <f>SUM('[1]0201011_B:0201062_B'!O12 )</f>
        <v>167</v>
      </c>
      <c r="P12" s="224">
        <f t="shared" si="1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5" customHeight="1">
      <c r="A13" s="225"/>
      <c r="B13" s="89"/>
      <c r="C13" s="226" t="s">
        <v>13</v>
      </c>
      <c r="D13" s="227">
        <f>SUM(D11,D12)</f>
        <v>554</v>
      </c>
      <c r="E13" s="228">
        <f t="shared" ref="E13:O13" si="2">SUM(E11,E12)</f>
        <v>4</v>
      </c>
      <c r="F13" s="227">
        <f t="shared" si="2"/>
        <v>100</v>
      </c>
      <c r="G13" s="228">
        <f t="shared" si="2"/>
        <v>229</v>
      </c>
      <c r="H13" s="228">
        <f>SUM(H11,H12)</f>
        <v>11</v>
      </c>
      <c r="I13" s="228">
        <f t="shared" si="2"/>
        <v>2</v>
      </c>
      <c r="J13" s="228">
        <f t="shared" si="2"/>
        <v>1</v>
      </c>
      <c r="K13" s="228">
        <f t="shared" si="2"/>
        <v>9</v>
      </c>
      <c r="L13" s="228">
        <f>SUM(L11,L12)</f>
        <v>2</v>
      </c>
      <c r="M13" s="228">
        <f t="shared" si="2"/>
        <v>13</v>
      </c>
      <c r="N13" s="228">
        <f t="shared" si="2"/>
        <v>3</v>
      </c>
      <c r="O13" s="229">
        <f t="shared" si="2"/>
        <v>188</v>
      </c>
      <c r="P13" s="224">
        <f t="shared" si="1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5" customHeight="1">
      <c r="A14" s="230" t="s">
        <v>70</v>
      </c>
      <c r="B14" s="83" t="s">
        <v>105</v>
      </c>
      <c r="C14" s="218" t="s">
        <v>104</v>
      </c>
      <c r="D14" s="231">
        <f>SUM('[1]0201011_B:0201062_B'!D14 )</f>
        <v>11</v>
      </c>
      <c r="E14" s="220">
        <f>SUM('[1]0201011_B:0201062_B'!E14 )</f>
        <v>0</v>
      </c>
      <c r="F14" s="231">
        <f>SUM('[1]0201011_B:0201062_B'!F14 )</f>
        <v>0</v>
      </c>
      <c r="G14" s="220">
        <f>SUM('[1]0201011_B:0201062_B'!G14 )</f>
        <v>0</v>
      </c>
      <c r="H14" s="220">
        <f>SUM('[1]0201011_B:0201062_B'!H14 )</f>
        <v>5</v>
      </c>
      <c r="I14" s="220">
        <f>SUM('[1]0201011_B:0201062_B'!I14 )</f>
        <v>0</v>
      </c>
      <c r="J14" s="220">
        <f>SUM('[1]0201011_B:0201062_B'!J14 )</f>
        <v>0</v>
      </c>
      <c r="K14" s="220">
        <f>SUM('[1]0201011_B:0201062_B'!K14 )</f>
        <v>1</v>
      </c>
      <c r="L14" s="220">
        <f>SUM('[1]0201011_B:0201062_B'!L14 )</f>
        <v>2</v>
      </c>
      <c r="M14" s="220">
        <f>SUM('[1]0201011_B:0201062_B'!M14 )</f>
        <v>0</v>
      </c>
      <c r="N14" s="220">
        <f>SUM('[1]0201011_B:0201062_B'!N14 )</f>
        <v>0</v>
      </c>
      <c r="O14" s="221">
        <f>SUM('[1]0201011_B:0201062_B'!O14 )</f>
        <v>3</v>
      </c>
      <c r="P14" s="232">
        <f t="shared" si="1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5" customHeight="1">
      <c r="A15" s="230"/>
      <c r="B15" s="83"/>
      <c r="C15" s="218" t="s">
        <v>46</v>
      </c>
      <c r="D15" s="231">
        <f>SUM('[1]0201011_B:0201062_B'!D15 )</f>
        <v>212</v>
      </c>
      <c r="E15" s="220">
        <f>SUM('[1]0201011_B:0201062_B'!E15 )</f>
        <v>0</v>
      </c>
      <c r="F15" s="231">
        <f>SUM('[1]0201011_B:0201062_B'!F15 )</f>
        <v>3</v>
      </c>
      <c r="G15" s="220">
        <f>SUM('[1]0201011_B:0201062_B'!G15 )</f>
        <v>41</v>
      </c>
      <c r="H15" s="220">
        <f>SUM('[1]0201011_B:0201062_B'!H15 )</f>
        <v>3</v>
      </c>
      <c r="I15" s="220">
        <f>SUM('[1]0201011_B:0201062_B'!I15 )</f>
        <v>0</v>
      </c>
      <c r="J15" s="220">
        <f>SUM('[1]0201011_B:0201062_B'!J15 )</f>
        <v>0</v>
      </c>
      <c r="K15" s="220">
        <f>SUM('[1]0201011_B:0201062_B'!K15 )</f>
        <v>1</v>
      </c>
      <c r="L15" s="220">
        <f>SUM('[1]0201011_B:0201062_B'!L15 )</f>
        <v>0</v>
      </c>
      <c r="M15" s="220">
        <f>SUM('[1]0201011_B:0201062_B'!M15 )</f>
        <v>39</v>
      </c>
      <c r="N15" s="220">
        <f>SUM('[1]0201011_B:0201062_B'!N15 )</f>
        <v>0</v>
      </c>
      <c r="O15" s="221">
        <f>SUM('[1]0201011_B:0201062_B'!O15 )</f>
        <v>125</v>
      </c>
      <c r="P15" s="232">
        <f t="shared" si="1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5" customHeight="1">
      <c r="A16" s="233"/>
      <c r="B16" s="83"/>
      <c r="C16" s="218" t="s">
        <v>13</v>
      </c>
      <c r="D16" s="234">
        <f t="shared" ref="D16:O16" si="3">SUM(D14,D15)</f>
        <v>223</v>
      </c>
      <c r="E16" s="235">
        <f t="shared" si="3"/>
        <v>0</v>
      </c>
      <c r="F16" s="234">
        <f t="shared" si="3"/>
        <v>3</v>
      </c>
      <c r="G16" s="235">
        <f t="shared" si="3"/>
        <v>41</v>
      </c>
      <c r="H16" s="235">
        <f t="shared" si="3"/>
        <v>8</v>
      </c>
      <c r="I16" s="235">
        <f t="shared" si="3"/>
        <v>0</v>
      </c>
      <c r="J16" s="235">
        <f t="shared" si="3"/>
        <v>0</v>
      </c>
      <c r="K16" s="235">
        <f t="shared" si="3"/>
        <v>2</v>
      </c>
      <c r="L16" s="235">
        <f>SUM(L14,L15)</f>
        <v>2</v>
      </c>
      <c r="M16" s="235">
        <f t="shared" si="3"/>
        <v>39</v>
      </c>
      <c r="N16" s="235">
        <f t="shared" si="3"/>
        <v>0</v>
      </c>
      <c r="O16" s="236">
        <f t="shared" si="3"/>
        <v>128</v>
      </c>
      <c r="P16" s="232">
        <f t="shared" si="1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5" customHeight="1">
      <c r="A17" s="237">
        <v>3</v>
      </c>
      <c r="B17" s="92" t="s">
        <v>106</v>
      </c>
      <c r="C17" s="218" t="s">
        <v>104</v>
      </c>
      <c r="D17" s="238">
        <f>SUM('[1]0201011_B:0201062_B'!D17 )</f>
        <v>32</v>
      </c>
      <c r="E17" s="239">
        <f>SUM('[1]0201011_B:0201062_B'!E17 )</f>
        <v>95</v>
      </c>
      <c r="F17" s="238">
        <f>SUM('[1]0201011_B:0201062_B'!F17 )</f>
        <v>2</v>
      </c>
      <c r="G17" s="239">
        <f>SUM('[1]0201011_B:0201062_B'!G17 )</f>
        <v>0</v>
      </c>
      <c r="H17" s="239">
        <f>SUM('[1]0201011_B:0201062_B'!H17 )</f>
        <v>9</v>
      </c>
      <c r="I17" s="239">
        <f>SUM('[1]0201011_B:0201062_B'!I17 )</f>
        <v>0</v>
      </c>
      <c r="J17" s="239">
        <f>SUM('[1]0201011_B:0201062_B'!J17 )</f>
        <v>0</v>
      </c>
      <c r="K17" s="239">
        <f>SUM('[1]0201011_B:0201062_B'!K17 )</f>
        <v>3</v>
      </c>
      <c r="L17" s="239">
        <f>SUM('[1]0201011_B:0201062_B'!L17 )</f>
        <v>1</v>
      </c>
      <c r="M17" s="239">
        <f>SUM('[1]0201011_B:0201062_B'!M17 )</f>
        <v>89</v>
      </c>
      <c r="N17" s="239">
        <f>SUM('[1]0201011_B:0201062_B'!N17 )</f>
        <v>8</v>
      </c>
      <c r="O17" s="240">
        <f>SUM('[1]0201011_B:0201062_B'!O17 )</f>
        <v>15</v>
      </c>
      <c r="P17" s="224">
        <f t="shared" si="1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5" customHeight="1">
      <c r="A18" s="237"/>
      <c r="B18" s="92"/>
      <c r="C18" s="218" t="s">
        <v>46</v>
      </c>
      <c r="D18" s="241">
        <f>SUM('[1]0201011_B:0201062_B'!D18 )</f>
        <v>65</v>
      </c>
      <c r="E18" s="242">
        <f>SUM('[1]0201011_B:0201062_B'!E18 )</f>
        <v>65</v>
      </c>
      <c r="F18" s="241">
        <f>SUM('[1]0201011_B:0201062_B'!F18 )</f>
        <v>11</v>
      </c>
      <c r="G18" s="242">
        <f>SUM('[1]0201011_B:0201062_B'!G18 )</f>
        <v>8</v>
      </c>
      <c r="H18" s="242">
        <f>SUM('[1]0201011_B:0201062_B'!H18 )</f>
        <v>13</v>
      </c>
      <c r="I18" s="242">
        <f>SUM('[1]0201011_B:0201062_B'!I18 )</f>
        <v>0</v>
      </c>
      <c r="J18" s="242">
        <f>SUM('[1]0201011_B:0201062_B'!J18 )</f>
        <v>0</v>
      </c>
      <c r="K18" s="242">
        <f>SUM('[1]0201011_B:0201062_B'!K18 )</f>
        <v>0</v>
      </c>
      <c r="L18" s="242">
        <f>SUM('[1]0201011_B:0201062_B'!L18 )</f>
        <v>0</v>
      </c>
      <c r="M18" s="242">
        <f>SUM('[1]0201011_B:0201062_B'!M18 )</f>
        <v>49</v>
      </c>
      <c r="N18" s="242">
        <f>SUM('[1]0201011_B:0201062_B'!N18 )</f>
        <v>1</v>
      </c>
      <c r="O18" s="243">
        <f>SUM('[1]0201011_B:0201062_B'!O18 )</f>
        <v>48</v>
      </c>
      <c r="P18" s="224">
        <f t="shared" si="1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5" customHeight="1">
      <c r="A19" s="237"/>
      <c r="B19" s="92"/>
      <c r="C19" s="218" t="s">
        <v>13</v>
      </c>
      <c r="D19" s="244">
        <f>D17+D18</f>
        <v>97</v>
      </c>
      <c r="E19" s="245">
        <f t="shared" ref="E19:O19" si="4">E17+E18</f>
        <v>160</v>
      </c>
      <c r="F19" s="244">
        <f t="shared" si="4"/>
        <v>13</v>
      </c>
      <c r="G19" s="245">
        <f t="shared" si="4"/>
        <v>8</v>
      </c>
      <c r="H19" s="245">
        <f t="shared" si="4"/>
        <v>22</v>
      </c>
      <c r="I19" s="245">
        <f t="shared" si="4"/>
        <v>0</v>
      </c>
      <c r="J19" s="245">
        <f t="shared" si="4"/>
        <v>0</v>
      </c>
      <c r="K19" s="245">
        <f t="shared" si="4"/>
        <v>3</v>
      </c>
      <c r="L19" s="245">
        <f>L17+L18</f>
        <v>1</v>
      </c>
      <c r="M19" s="245">
        <f t="shared" si="4"/>
        <v>138</v>
      </c>
      <c r="N19" s="245">
        <f t="shared" si="4"/>
        <v>9</v>
      </c>
      <c r="O19" s="246">
        <f t="shared" si="4"/>
        <v>63</v>
      </c>
      <c r="P19" s="232">
        <f t="shared" si="1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5" customHeight="1">
      <c r="A20" s="230" t="s">
        <v>72</v>
      </c>
      <c r="B20" s="78" t="s">
        <v>107</v>
      </c>
      <c r="C20" s="247" t="s">
        <v>104</v>
      </c>
      <c r="D20" s="241">
        <f>SUM('[1]0201011_B:0201062_B'!D20 )</f>
        <v>599</v>
      </c>
      <c r="E20" s="242">
        <f>SUM('[1]0201011_B:0201062_B'!E20 )</f>
        <v>6</v>
      </c>
      <c r="F20" s="241">
        <f>SUM('[1]0201011_B:0201062_B'!F20 )</f>
        <v>115</v>
      </c>
      <c r="G20" s="242">
        <f>SUM('[1]0201011_B:0201062_B'!G20 )</f>
        <v>1</v>
      </c>
      <c r="H20" s="242">
        <f>SUM('[1]0201011_B:0201062_B'!H20 )</f>
        <v>113</v>
      </c>
      <c r="I20" s="242">
        <f>SUM('[1]0201011_B:0201062_B'!I20 )</f>
        <v>43</v>
      </c>
      <c r="J20" s="242">
        <f>SUM('[1]0201011_B:0201062_B'!J20 )</f>
        <v>5</v>
      </c>
      <c r="K20" s="242">
        <f>SUM('[1]0201011_B:0201062_B'!K20 )</f>
        <v>9</v>
      </c>
      <c r="L20" s="242">
        <f>SUM('[1]0201011_B:0201062_B'!L20 )</f>
        <v>66</v>
      </c>
      <c r="M20" s="242">
        <f>SUM('[1]0201011_B:0201062_B'!M20 )</f>
        <v>13</v>
      </c>
      <c r="N20" s="242">
        <f>SUM('[1]0201011_B:0201062_B'!N20 )</f>
        <v>3</v>
      </c>
      <c r="O20" s="243">
        <f>SUM('[1]0201011_B:0201062_B'!O20 )</f>
        <v>237</v>
      </c>
      <c r="P20" s="232">
        <f t="shared" si="1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15" customHeight="1">
      <c r="A21" s="230"/>
      <c r="B21" s="83"/>
      <c r="C21" s="218" t="s">
        <v>46</v>
      </c>
      <c r="D21" s="241">
        <f>SUM('[1]0201011_B:0201062_B'!D21 )</f>
        <v>637</v>
      </c>
      <c r="E21" s="242">
        <f>SUM('[1]0201011_B:0201062_B'!E21 )</f>
        <v>0</v>
      </c>
      <c r="F21" s="241">
        <f>SUM('[1]0201011_B:0201062_B'!F21 )</f>
        <v>36</v>
      </c>
      <c r="G21" s="242">
        <f>SUM('[1]0201011_B:0201062_B'!G21 )</f>
        <v>184</v>
      </c>
      <c r="H21" s="242">
        <f>SUM('[1]0201011_B:0201062_B'!H21 )</f>
        <v>1</v>
      </c>
      <c r="I21" s="242">
        <f>SUM('[1]0201011_B:0201062_B'!I21 )</f>
        <v>54</v>
      </c>
      <c r="J21" s="242">
        <f>SUM('[1]0201011_B:0201062_B'!J21 )</f>
        <v>2</v>
      </c>
      <c r="K21" s="242">
        <f>SUM('[1]0201011_B:0201062_B'!K21 )</f>
        <v>12</v>
      </c>
      <c r="L21" s="242">
        <f>SUM('[1]0201011_B:0201062_B'!L21 )</f>
        <v>1</v>
      </c>
      <c r="M21" s="242">
        <f>SUM('[1]0201011_B:0201062_B'!M21 )</f>
        <v>10</v>
      </c>
      <c r="N21" s="242">
        <f>SUM('[1]0201011_B:0201062_B'!N21 )</f>
        <v>4</v>
      </c>
      <c r="O21" s="243">
        <f>SUM('[1]0201011_B:0201062_B'!O21 )</f>
        <v>333</v>
      </c>
      <c r="P21" s="232">
        <f t="shared" si="1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5" customHeight="1">
      <c r="A22" s="233"/>
      <c r="B22" s="89"/>
      <c r="C22" s="226" t="s">
        <v>13</v>
      </c>
      <c r="D22" s="244">
        <f>D20+D21</f>
        <v>1236</v>
      </c>
      <c r="E22" s="245">
        <f t="shared" ref="E22:O22" si="5">E20+E21</f>
        <v>6</v>
      </c>
      <c r="F22" s="244">
        <f t="shared" si="5"/>
        <v>151</v>
      </c>
      <c r="G22" s="245">
        <f t="shared" si="5"/>
        <v>185</v>
      </c>
      <c r="H22" s="245">
        <f t="shared" si="5"/>
        <v>114</v>
      </c>
      <c r="I22" s="245">
        <f t="shared" si="5"/>
        <v>97</v>
      </c>
      <c r="J22" s="245">
        <f t="shared" si="5"/>
        <v>7</v>
      </c>
      <c r="K22" s="245">
        <f t="shared" si="5"/>
        <v>21</v>
      </c>
      <c r="L22" s="245">
        <f>L20+L21</f>
        <v>67</v>
      </c>
      <c r="M22" s="245">
        <f t="shared" si="5"/>
        <v>23</v>
      </c>
      <c r="N22" s="245">
        <f t="shared" si="5"/>
        <v>7</v>
      </c>
      <c r="O22" s="246">
        <f t="shared" si="5"/>
        <v>570</v>
      </c>
      <c r="P22" s="232">
        <f t="shared" si="1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5" customHeight="1">
      <c r="A23" s="248" t="s">
        <v>73</v>
      </c>
      <c r="B23" s="83" t="s">
        <v>108</v>
      </c>
      <c r="C23" s="249" t="s">
        <v>104</v>
      </c>
      <c r="D23" s="241">
        <f>SUM('[1]0201011_B:0201062_B'!D23 )</f>
        <v>114</v>
      </c>
      <c r="E23" s="242">
        <f>SUM('[1]0201011_B:0201062_B'!E23 )</f>
        <v>0</v>
      </c>
      <c r="F23" s="241">
        <f>SUM('[1]0201011_B:0201062_B'!F23 )</f>
        <v>11</v>
      </c>
      <c r="G23" s="242">
        <f>SUM('[1]0201011_B:0201062_B'!G23 )</f>
        <v>0</v>
      </c>
      <c r="H23" s="242">
        <f>SUM('[1]0201011_B:0201062_B'!H23 )</f>
        <v>90</v>
      </c>
      <c r="I23" s="242">
        <f>SUM('[1]0201011_B:0201062_B'!I23 )</f>
        <v>0</v>
      </c>
      <c r="J23" s="242">
        <f>SUM('[1]0201011_B:0201062_B'!J23 )</f>
        <v>0</v>
      </c>
      <c r="K23" s="242">
        <f>SUM('[1]0201011_B:0201062_B'!K23 )</f>
        <v>0</v>
      </c>
      <c r="L23" s="242">
        <f>SUM('[1]0201011_B:0201062_B'!L23 )</f>
        <v>8</v>
      </c>
      <c r="M23" s="242">
        <f>SUM('[1]0201011_B:0201062_B'!M23 )</f>
        <v>0</v>
      </c>
      <c r="N23" s="242">
        <f>SUM('[1]0201011_B:0201062_B'!N23 )</f>
        <v>0</v>
      </c>
      <c r="O23" s="243">
        <f>SUM('[1]0201011_B:0201062_B'!O23 )</f>
        <v>5</v>
      </c>
      <c r="P23" s="232">
        <f t="shared" si="1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15" customHeight="1">
      <c r="A24" s="230"/>
      <c r="B24" s="83"/>
      <c r="C24" s="249" t="s">
        <v>46</v>
      </c>
      <c r="D24" s="241">
        <f>SUM('[1]0201011_B:0201062_B'!D24 )</f>
        <v>63</v>
      </c>
      <c r="E24" s="242">
        <f>SUM('[1]0201011_B:0201062_B'!E24 )</f>
        <v>0</v>
      </c>
      <c r="F24" s="241">
        <f>SUM('[1]0201011_B:0201062_B'!F24 )</f>
        <v>2</v>
      </c>
      <c r="G24" s="242">
        <f>SUM('[1]0201011_B:0201062_B'!G24 )</f>
        <v>9</v>
      </c>
      <c r="H24" s="242">
        <f>SUM('[1]0201011_B:0201062_B'!H24 )</f>
        <v>8</v>
      </c>
      <c r="I24" s="242">
        <f>SUM('[1]0201011_B:0201062_B'!I24 )</f>
        <v>0</v>
      </c>
      <c r="J24" s="242">
        <f>SUM('[1]0201011_B:0201062_B'!J24 )</f>
        <v>0</v>
      </c>
      <c r="K24" s="242">
        <f>SUM('[1]0201011_B:0201062_B'!K24 )</f>
        <v>0</v>
      </c>
      <c r="L24" s="242">
        <f>SUM('[1]0201011_B:0201062_B'!L24 )</f>
        <v>1</v>
      </c>
      <c r="M24" s="242">
        <f>SUM('[1]0201011_B:0201062_B'!M24 )</f>
        <v>5</v>
      </c>
      <c r="N24" s="242">
        <f>SUM('[1]0201011_B:0201062_B'!N24 )</f>
        <v>0</v>
      </c>
      <c r="O24" s="243">
        <f>SUM('[1]0201011_B:0201062_B'!O24 )</f>
        <v>38</v>
      </c>
      <c r="P24" s="232">
        <f t="shared" si="1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15" customHeight="1">
      <c r="A25" s="233"/>
      <c r="B25" s="89"/>
      <c r="C25" s="250" t="s">
        <v>13</v>
      </c>
      <c r="D25" s="244">
        <f>D23+D24</f>
        <v>177</v>
      </c>
      <c r="E25" s="245">
        <f t="shared" ref="E25:O25" si="6">E23+E24</f>
        <v>0</v>
      </c>
      <c r="F25" s="244">
        <f t="shared" si="6"/>
        <v>13</v>
      </c>
      <c r="G25" s="245">
        <f t="shared" si="6"/>
        <v>9</v>
      </c>
      <c r="H25" s="245">
        <f t="shared" si="6"/>
        <v>98</v>
      </c>
      <c r="I25" s="245">
        <f t="shared" si="6"/>
        <v>0</v>
      </c>
      <c r="J25" s="245">
        <f t="shared" si="6"/>
        <v>0</v>
      </c>
      <c r="K25" s="245">
        <f t="shared" si="6"/>
        <v>0</v>
      </c>
      <c r="L25" s="245">
        <f>L23+L24</f>
        <v>9</v>
      </c>
      <c r="M25" s="245">
        <f t="shared" si="6"/>
        <v>5</v>
      </c>
      <c r="N25" s="245">
        <f t="shared" si="6"/>
        <v>0</v>
      </c>
      <c r="O25" s="246">
        <f t="shared" si="6"/>
        <v>43</v>
      </c>
      <c r="P25" s="232">
        <f t="shared" si="1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15" customHeight="1">
      <c r="A26" s="248" t="s">
        <v>74</v>
      </c>
      <c r="B26" s="83" t="s">
        <v>109</v>
      </c>
      <c r="C26" s="249" t="s">
        <v>104</v>
      </c>
      <c r="D26" s="241">
        <f>SUM('[1]0201011_B:0201062_B'!D26 )</f>
        <v>1</v>
      </c>
      <c r="E26" s="242">
        <f>SUM('[1]0201011_B:0201062_B'!E26 )</f>
        <v>8</v>
      </c>
      <c r="F26" s="241">
        <f>SUM('[1]0201011_B:0201062_B'!F26 )</f>
        <v>0</v>
      </c>
      <c r="G26" s="242">
        <f>SUM('[1]0201011_B:0201062_B'!G26 )</f>
        <v>0</v>
      </c>
      <c r="H26" s="242">
        <f>SUM('[1]0201011_B:0201062_B'!H26 )</f>
        <v>2</v>
      </c>
      <c r="I26" s="242">
        <f>SUM('[1]0201011_B:0201062_B'!I26 )</f>
        <v>0</v>
      </c>
      <c r="J26" s="242">
        <f>SUM('[1]0201011_B:0201062_B'!J26 )</f>
        <v>0</v>
      </c>
      <c r="K26" s="242">
        <f>SUM('[1]0201011_B:0201062_B'!K26 )</f>
        <v>2</v>
      </c>
      <c r="L26" s="242">
        <f>SUM('[1]0201011_B:0201062_B'!L26 )</f>
        <v>0</v>
      </c>
      <c r="M26" s="242">
        <f>SUM('[1]0201011_B:0201062_B'!M26 )</f>
        <v>0</v>
      </c>
      <c r="N26" s="242">
        <f>SUM('[1]0201011_B:0201062_B'!N26 )</f>
        <v>1</v>
      </c>
      <c r="O26" s="243">
        <f>SUM('[1]0201011_B:0201062_B'!O26 )</f>
        <v>4</v>
      </c>
      <c r="P26" s="232">
        <f t="shared" si="1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5" customHeight="1">
      <c r="A27" s="230"/>
      <c r="B27" s="83"/>
      <c r="C27" s="249" t="s">
        <v>46</v>
      </c>
      <c r="D27" s="241">
        <f>SUM('[1]0201011_B:0201062_B'!D27 )</f>
        <v>0</v>
      </c>
      <c r="E27" s="242">
        <f>SUM('[1]0201011_B:0201062_B'!E27 )</f>
        <v>0</v>
      </c>
      <c r="F27" s="241">
        <f>SUM('[1]0201011_B:0201062_B'!F27 )</f>
        <v>0</v>
      </c>
      <c r="G27" s="242">
        <f>SUM('[1]0201011_B:0201062_B'!G27 )</f>
        <v>0</v>
      </c>
      <c r="H27" s="242">
        <f>SUM('[1]0201011_B:0201062_B'!H27 )</f>
        <v>0</v>
      </c>
      <c r="I27" s="242">
        <f>SUM('[1]0201011_B:0201062_B'!I27 )</f>
        <v>0</v>
      </c>
      <c r="J27" s="242">
        <f>SUM('[1]0201011_B:0201062_B'!J27 )</f>
        <v>0</v>
      </c>
      <c r="K27" s="242">
        <f>SUM('[1]0201011_B:0201062_B'!K27 )</f>
        <v>0</v>
      </c>
      <c r="L27" s="242">
        <f>SUM('[1]0201011_B:0201062_B'!L27 )</f>
        <v>0</v>
      </c>
      <c r="M27" s="242">
        <f>SUM('[1]0201011_B:0201062_B'!M27 )</f>
        <v>0</v>
      </c>
      <c r="N27" s="242">
        <f>SUM('[1]0201011_B:0201062_B'!N27 )</f>
        <v>0</v>
      </c>
      <c r="O27" s="243">
        <f>SUM('[1]0201011_B:0201062_B'!O27 )</f>
        <v>0</v>
      </c>
      <c r="P27" s="232">
        <f t="shared" si="1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15" customHeight="1">
      <c r="A28" s="233"/>
      <c r="B28" s="89"/>
      <c r="C28" s="250" t="s">
        <v>13</v>
      </c>
      <c r="D28" s="244">
        <f>D26+D27</f>
        <v>1</v>
      </c>
      <c r="E28" s="245">
        <f t="shared" ref="E28:O28" si="7">E26+E27</f>
        <v>8</v>
      </c>
      <c r="F28" s="244">
        <f t="shared" si="7"/>
        <v>0</v>
      </c>
      <c r="G28" s="245">
        <f t="shared" si="7"/>
        <v>0</v>
      </c>
      <c r="H28" s="245">
        <f t="shared" si="7"/>
        <v>2</v>
      </c>
      <c r="I28" s="245">
        <f t="shared" si="7"/>
        <v>0</v>
      </c>
      <c r="J28" s="245">
        <f t="shared" si="7"/>
        <v>0</v>
      </c>
      <c r="K28" s="245">
        <f t="shared" si="7"/>
        <v>2</v>
      </c>
      <c r="L28" s="245">
        <f>L26+L27</f>
        <v>0</v>
      </c>
      <c r="M28" s="245">
        <f t="shared" si="7"/>
        <v>0</v>
      </c>
      <c r="N28" s="245">
        <f t="shared" si="7"/>
        <v>1</v>
      </c>
      <c r="O28" s="246">
        <f t="shared" si="7"/>
        <v>4</v>
      </c>
      <c r="P28" s="232">
        <f t="shared" si="1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5" customHeight="1">
      <c r="A29" s="248" t="s">
        <v>75</v>
      </c>
      <c r="B29" s="83" t="s">
        <v>110</v>
      </c>
      <c r="C29" s="249" t="s">
        <v>104</v>
      </c>
      <c r="D29" s="241">
        <f>SUM('[1]0201011_B:0201062_B'!D29 )</f>
        <v>8632</v>
      </c>
      <c r="E29" s="242">
        <f>SUM('[1]0201011_B:0201062_B'!E29 )</f>
        <v>1142</v>
      </c>
      <c r="F29" s="241">
        <f>SUM('[1]0201011_B:0201062_B'!F29 )</f>
        <v>5014</v>
      </c>
      <c r="G29" s="242">
        <f>SUM('[1]0201011_B:0201062_B'!G29 )</f>
        <v>394</v>
      </c>
      <c r="H29" s="242">
        <f>SUM('[1]0201011_B:0201062_B'!H29 )</f>
        <v>2493</v>
      </c>
      <c r="I29" s="242">
        <f>SUM('[1]0201011_B:0201062_B'!I29 )</f>
        <v>7</v>
      </c>
      <c r="J29" s="242">
        <f>SUM('[1]0201011_B:0201062_B'!J29 )</f>
        <v>13</v>
      </c>
      <c r="K29" s="242">
        <f>SUM('[1]0201011_B:0201062_B'!K29 )</f>
        <v>34</v>
      </c>
      <c r="L29" s="242">
        <f>SUM('[1]0201011_B:0201062_B'!L29 )</f>
        <v>194</v>
      </c>
      <c r="M29" s="242">
        <f>SUM('[1]0201011_B:0201062_B'!M29 )</f>
        <v>28</v>
      </c>
      <c r="N29" s="242">
        <f>SUM('[1]0201011_B:0201062_B'!N29 )</f>
        <v>37</v>
      </c>
      <c r="O29" s="243">
        <f>SUM('[1]0201011_B:0201062_B'!O29 )</f>
        <v>1563</v>
      </c>
      <c r="P29" s="232">
        <f t="shared" si="1"/>
        <v>-3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5" customHeight="1">
      <c r="A30" s="230"/>
      <c r="B30" s="83"/>
      <c r="C30" s="249" t="s">
        <v>46</v>
      </c>
      <c r="D30" s="241">
        <f>SUM('[1]0201011_B:0201062_B'!D30 )</f>
        <v>32685</v>
      </c>
      <c r="E30" s="242">
        <f>SUM('[1]0201011_B:0201062_B'!E30 )</f>
        <v>136</v>
      </c>
      <c r="F30" s="241">
        <f>SUM('[1]0201011_B:0201062_B'!F30 )</f>
        <v>11742</v>
      </c>
      <c r="G30" s="242">
        <f>SUM('[1]0201011_B:0201062_B'!G30 )</f>
        <v>15660</v>
      </c>
      <c r="H30" s="242">
        <f>SUM('[1]0201011_B:0201062_B'!H30 )</f>
        <v>670</v>
      </c>
      <c r="I30" s="242">
        <f>SUM('[1]0201011_B:0201062_B'!I30 )</f>
        <v>3</v>
      </c>
      <c r="J30" s="242">
        <f>SUM('[1]0201011_B:0201062_B'!J30 )</f>
        <v>4</v>
      </c>
      <c r="K30" s="242">
        <f>SUM('[1]0201011_B:0201062_B'!K30 )</f>
        <v>10</v>
      </c>
      <c r="L30" s="242">
        <f>SUM('[1]0201011_B:0201062_B'!L30 )</f>
        <v>70</v>
      </c>
      <c r="M30" s="242">
        <f>SUM('[1]0201011_B:0201062_B'!M30 )</f>
        <v>50</v>
      </c>
      <c r="N30" s="242">
        <f>SUM('[1]0201011_B:0201062_B'!N30 )</f>
        <v>151</v>
      </c>
      <c r="O30" s="243">
        <f>SUM('[1]0201011_B:0201062_B'!O30 )</f>
        <v>4468</v>
      </c>
      <c r="P30" s="232">
        <f t="shared" si="1"/>
        <v>-7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15" customHeight="1">
      <c r="A31" s="233"/>
      <c r="B31" s="89"/>
      <c r="C31" s="250" t="s">
        <v>13</v>
      </c>
      <c r="D31" s="251">
        <f>D29+D30</f>
        <v>41317</v>
      </c>
      <c r="E31" s="252">
        <f t="shared" ref="E31:O31" si="8">E29+E30</f>
        <v>1278</v>
      </c>
      <c r="F31" s="244">
        <f t="shared" si="8"/>
        <v>16756</v>
      </c>
      <c r="G31" s="245">
        <f t="shared" si="8"/>
        <v>16054</v>
      </c>
      <c r="H31" s="245">
        <f t="shared" si="8"/>
        <v>3163</v>
      </c>
      <c r="I31" s="245">
        <f t="shared" si="8"/>
        <v>10</v>
      </c>
      <c r="J31" s="245">
        <f t="shared" si="8"/>
        <v>17</v>
      </c>
      <c r="K31" s="245">
        <f t="shared" si="8"/>
        <v>44</v>
      </c>
      <c r="L31" s="245">
        <f>L29+L30</f>
        <v>264</v>
      </c>
      <c r="M31" s="245">
        <f t="shared" si="8"/>
        <v>78</v>
      </c>
      <c r="N31" s="245">
        <f t="shared" si="8"/>
        <v>188</v>
      </c>
      <c r="O31" s="246">
        <f t="shared" si="8"/>
        <v>6031</v>
      </c>
      <c r="P31" s="232">
        <f t="shared" si="1"/>
        <v>-10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15" customHeight="1">
      <c r="A32" s="248" t="s">
        <v>76</v>
      </c>
      <c r="B32" s="83" t="s">
        <v>111</v>
      </c>
      <c r="C32" s="249" t="s">
        <v>104</v>
      </c>
      <c r="D32" s="241">
        <f>SUM('[1]0201011_B:0201062_B'!D32 )</f>
        <v>78</v>
      </c>
      <c r="E32" s="242">
        <f>SUM('[1]0201011_B:0201062_B'!E32 )</f>
        <v>29</v>
      </c>
      <c r="F32" s="241">
        <f>SUM('[1]0201011_B:0201062_B'!F32 )</f>
        <v>75</v>
      </c>
      <c r="G32" s="242">
        <f>SUM('[1]0201011_B:0201062_B'!G32 )</f>
        <v>0</v>
      </c>
      <c r="H32" s="242">
        <f>SUM('[1]0201011_B:0201062_B'!H32 )</f>
        <v>7</v>
      </c>
      <c r="I32" s="242">
        <f>SUM('[1]0201011_B:0201062_B'!I32 )</f>
        <v>0</v>
      </c>
      <c r="J32" s="242">
        <f>SUM('[1]0201011_B:0201062_B'!J32 )</f>
        <v>0</v>
      </c>
      <c r="K32" s="242">
        <f>SUM('[1]0201011_B:0201062_B'!K32 )</f>
        <v>4</v>
      </c>
      <c r="L32" s="242">
        <f>SUM('[1]0201011_B:0201062_B'!L32 )</f>
        <v>3</v>
      </c>
      <c r="M32" s="242">
        <f>SUM('[1]0201011_B:0201062_B'!M32 )</f>
        <v>12</v>
      </c>
      <c r="N32" s="242">
        <f>SUM('[1]0201011_B:0201062_B'!N32 )</f>
        <v>0</v>
      </c>
      <c r="O32" s="243">
        <f>SUM('[1]0201011_B:0201062_B'!O32 )</f>
        <v>6</v>
      </c>
      <c r="P32" s="232">
        <f t="shared" si="1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ht="15" customHeight="1">
      <c r="A33" s="230"/>
      <c r="B33" s="83"/>
      <c r="C33" s="249" t="s">
        <v>46</v>
      </c>
      <c r="D33" s="241">
        <f>SUM('[1]0201011_B:0201062_B'!D33 )</f>
        <v>34</v>
      </c>
      <c r="E33" s="242">
        <f>SUM('[1]0201011_B:0201062_B'!E33 )</f>
        <v>0</v>
      </c>
      <c r="F33" s="241">
        <f>SUM('[1]0201011_B:0201062_B'!F33 )</f>
        <v>10</v>
      </c>
      <c r="G33" s="242">
        <f>SUM('[1]0201011_B:0201062_B'!G33 )</f>
        <v>10</v>
      </c>
      <c r="H33" s="242">
        <f>SUM('[1]0201011_B:0201062_B'!H33 )</f>
        <v>0</v>
      </c>
      <c r="I33" s="242">
        <f>SUM('[1]0201011_B:0201062_B'!I33 )</f>
        <v>0</v>
      </c>
      <c r="J33" s="242">
        <f>SUM('[1]0201011_B:0201062_B'!J33 )</f>
        <v>0</v>
      </c>
      <c r="K33" s="242">
        <f>SUM('[1]0201011_B:0201062_B'!K33 )</f>
        <v>0</v>
      </c>
      <c r="L33" s="242">
        <f>SUM('[1]0201011_B:0201062_B'!L33 )</f>
        <v>5</v>
      </c>
      <c r="M33" s="242">
        <f>SUM('[1]0201011_B:0201062_B'!M33 )</f>
        <v>1</v>
      </c>
      <c r="N33" s="242">
        <f>SUM('[1]0201011_B:0201062_B'!N33 )</f>
        <v>1</v>
      </c>
      <c r="O33" s="243">
        <f>SUM('[1]0201011_B:0201062_B'!O33 )</f>
        <v>7</v>
      </c>
      <c r="P33" s="232">
        <f t="shared" si="1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ht="15" customHeight="1">
      <c r="A34" s="233"/>
      <c r="B34" s="83"/>
      <c r="C34" s="249" t="s">
        <v>13</v>
      </c>
      <c r="D34" s="251">
        <f>D32+D33</f>
        <v>112</v>
      </c>
      <c r="E34" s="253">
        <f t="shared" ref="E34:O34" si="9">E32+E33</f>
        <v>29</v>
      </c>
      <c r="F34" s="251">
        <f t="shared" si="9"/>
        <v>85</v>
      </c>
      <c r="G34" s="253">
        <f t="shared" si="9"/>
        <v>10</v>
      </c>
      <c r="H34" s="253">
        <f t="shared" si="9"/>
        <v>7</v>
      </c>
      <c r="I34" s="253">
        <f t="shared" si="9"/>
        <v>0</v>
      </c>
      <c r="J34" s="253">
        <f t="shared" si="9"/>
        <v>0</v>
      </c>
      <c r="K34" s="253">
        <f t="shared" si="9"/>
        <v>4</v>
      </c>
      <c r="L34" s="253">
        <f>L32+L33</f>
        <v>8</v>
      </c>
      <c r="M34" s="253">
        <f t="shared" si="9"/>
        <v>13</v>
      </c>
      <c r="N34" s="253">
        <f t="shared" si="9"/>
        <v>1</v>
      </c>
      <c r="O34" s="252">
        <f t="shared" si="9"/>
        <v>13</v>
      </c>
      <c r="P34" s="232">
        <f t="shared" si="1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5" customHeight="1">
      <c r="A35" s="248">
        <v>9</v>
      </c>
      <c r="B35" s="92" t="s">
        <v>112</v>
      </c>
      <c r="C35" s="249" t="s">
        <v>104</v>
      </c>
      <c r="D35" s="241">
        <f>SUM('[1]0201011_B:0201062_B'!D35 )</f>
        <v>43</v>
      </c>
      <c r="E35" s="242">
        <f>SUM('[1]0201011_B:0201062_B'!E35 )</f>
        <v>2</v>
      </c>
      <c r="F35" s="241">
        <f>SUM('[1]0201011_B:0201062_B'!F35 )</f>
        <v>9</v>
      </c>
      <c r="G35" s="242">
        <f>SUM('[1]0201011_B:0201062_B'!G35 )</f>
        <v>0</v>
      </c>
      <c r="H35" s="242">
        <f>SUM('[1]0201011_B:0201062_B'!H35 )</f>
        <v>8</v>
      </c>
      <c r="I35" s="242">
        <f>SUM('[1]0201011_B:0201062_B'!I35 )</f>
        <v>1</v>
      </c>
      <c r="J35" s="242">
        <f>SUM('[1]0201011_B:0201062_B'!J35 )</f>
        <v>0</v>
      </c>
      <c r="K35" s="242">
        <f>SUM('[1]0201011_B:0201062_B'!K35 )</f>
        <v>0</v>
      </c>
      <c r="L35" s="242">
        <f>SUM('[1]0201011_B:0201062_B'!L35 )</f>
        <v>0</v>
      </c>
      <c r="M35" s="242">
        <f>SUM('[1]0201011_B:0201062_B'!M35 )</f>
        <v>0</v>
      </c>
      <c r="N35" s="242">
        <f>SUM('[1]0201011_B:0201062_B'!N35 )</f>
        <v>0</v>
      </c>
      <c r="O35" s="243">
        <f>SUM('[1]0201011_B:0201062_B'!O35 )</f>
        <v>27</v>
      </c>
      <c r="P35" s="224">
        <f t="shared" si="1"/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ht="15" customHeight="1">
      <c r="A36" s="230"/>
      <c r="B36" s="92"/>
      <c r="C36" s="249" t="s">
        <v>46</v>
      </c>
      <c r="D36" s="241">
        <f>SUM('[1]0201011_B:0201062_B'!D36 )</f>
        <v>148</v>
      </c>
      <c r="E36" s="242">
        <f>SUM('[1]0201011_B:0201062_B'!E36 )</f>
        <v>0</v>
      </c>
      <c r="F36" s="241">
        <f>SUM('[1]0201011_B:0201062_B'!F36 )</f>
        <v>19</v>
      </c>
      <c r="G36" s="242">
        <f>SUM('[1]0201011_B:0201062_B'!G36 )</f>
        <v>23</v>
      </c>
      <c r="H36" s="242">
        <f>SUM('[1]0201011_B:0201062_B'!H36 )</f>
        <v>1</v>
      </c>
      <c r="I36" s="242">
        <f>SUM('[1]0201011_B:0201062_B'!I36 )</f>
        <v>7</v>
      </c>
      <c r="J36" s="242">
        <f>SUM('[1]0201011_B:0201062_B'!J36 )</f>
        <v>0</v>
      </c>
      <c r="K36" s="242">
        <f>SUM('[1]0201011_B:0201062_B'!K36 )</f>
        <v>0</v>
      </c>
      <c r="L36" s="242">
        <f>SUM('[1]0201011_B:0201062_B'!L36 )</f>
        <v>0</v>
      </c>
      <c r="M36" s="242">
        <f>SUM('[1]0201011_B:0201062_B'!M36 )</f>
        <v>0</v>
      </c>
      <c r="N36" s="242">
        <f>SUM('[1]0201011_B:0201062_B'!N36 )</f>
        <v>0</v>
      </c>
      <c r="O36" s="243">
        <f>SUM('[1]0201011_B:0201062_B'!O36 )</f>
        <v>98</v>
      </c>
      <c r="P36" s="224">
        <f t="shared" si="1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5" customHeight="1">
      <c r="A37" s="233"/>
      <c r="B37" s="92"/>
      <c r="C37" s="249" t="s">
        <v>13</v>
      </c>
      <c r="D37" s="251">
        <f>D35+D36</f>
        <v>191</v>
      </c>
      <c r="E37" s="253">
        <f t="shared" ref="E37:O37" si="10">E35+E36</f>
        <v>2</v>
      </c>
      <c r="F37" s="251">
        <f t="shared" si="10"/>
        <v>28</v>
      </c>
      <c r="G37" s="253">
        <f t="shared" si="10"/>
        <v>23</v>
      </c>
      <c r="H37" s="253">
        <f t="shared" si="10"/>
        <v>9</v>
      </c>
      <c r="I37" s="253">
        <f t="shared" si="10"/>
        <v>8</v>
      </c>
      <c r="J37" s="253">
        <f t="shared" si="10"/>
        <v>0</v>
      </c>
      <c r="K37" s="253">
        <f t="shared" si="10"/>
        <v>0</v>
      </c>
      <c r="L37" s="253">
        <f>L35+L36</f>
        <v>0</v>
      </c>
      <c r="M37" s="253">
        <f t="shared" si="10"/>
        <v>0</v>
      </c>
      <c r="N37" s="253">
        <f t="shared" si="10"/>
        <v>0</v>
      </c>
      <c r="O37" s="252">
        <f t="shared" si="10"/>
        <v>125</v>
      </c>
      <c r="P37" s="232">
        <f t="shared" si="1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ht="15" customHeight="1">
      <c r="A38" s="230">
        <v>10</v>
      </c>
      <c r="B38" s="98" t="s">
        <v>113</v>
      </c>
      <c r="C38" s="254" t="s">
        <v>104</v>
      </c>
      <c r="D38" s="238">
        <f>SUM('[1]0201011_B:0201062_B'!D38 )</f>
        <v>0</v>
      </c>
      <c r="E38" s="239">
        <f>SUM('[1]0201011_B:0201062_B'!E38 )</f>
        <v>0</v>
      </c>
      <c r="F38" s="238">
        <f>SUM('[1]0201011_B:0201062_B'!F38 )</f>
        <v>0</v>
      </c>
      <c r="G38" s="239">
        <f>SUM('[1]0201011_B:0201062_B'!G38 )</f>
        <v>0</v>
      </c>
      <c r="H38" s="239">
        <f>SUM('[1]0201011_B:0201062_B'!H38 )</f>
        <v>0</v>
      </c>
      <c r="I38" s="239">
        <f>SUM('[1]0201011_B:0201062_B'!I38 )</f>
        <v>0</v>
      </c>
      <c r="J38" s="239">
        <f>SUM('[1]0201011_B:0201062_B'!J38 )</f>
        <v>0</v>
      </c>
      <c r="K38" s="239">
        <f>SUM('[1]0201011_B:0201062_B'!K38 )</f>
        <v>0</v>
      </c>
      <c r="L38" s="239">
        <f>SUM('[1]0201011_B:0201062_B'!L38 )</f>
        <v>0</v>
      </c>
      <c r="M38" s="239">
        <f>SUM('[1]0201011_B:0201062_B'!M38 )</f>
        <v>0</v>
      </c>
      <c r="N38" s="239">
        <f>SUM('[1]0201011_B:0201062_B'!N38 )</f>
        <v>0</v>
      </c>
      <c r="O38" s="240">
        <f>SUM('[1]0201011_B:0201062_B'!O38 )</f>
        <v>0</v>
      </c>
      <c r="P38" s="224">
        <f t="shared" si="1"/>
        <v>0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15" customHeight="1">
      <c r="A39" s="230"/>
      <c r="B39" s="92"/>
      <c r="C39" s="249" t="s">
        <v>46</v>
      </c>
      <c r="D39" s="241">
        <f>SUM('[1]0201011_B:0201062_B'!D39 )</f>
        <v>0</v>
      </c>
      <c r="E39" s="243">
        <f>SUM('[1]0201011_B:0201062_B'!E39 )</f>
        <v>0</v>
      </c>
      <c r="F39" s="241">
        <f>SUM('[1]0201011_B:0201062_B'!F39 )</f>
        <v>0</v>
      </c>
      <c r="G39" s="242">
        <f>SUM('[1]0201011_B:0201062_B'!G39 )</f>
        <v>0</v>
      </c>
      <c r="H39" s="242">
        <f>SUM('[1]0201011_B:0201062_B'!H39 )</f>
        <v>0</v>
      </c>
      <c r="I39" s="242">
        <f>SUM('[1]0201011_B:0201062_B'!I39 )</f>
        <v>0</v>
      </c>
      <c r="J39" s="242">
        <f>SUM('[1]0201011_B:0201062_B'!J39 )</f>
        <v>0</v>
      </c>
      <c r="K39" s="242">
        <f>SUM('[1]0201011_B:0201062_B'!K39 )</f>
        <v>0</v>
      </c>
      <c r="L39" s="242">
        <f>SUM('[1]0201011_B:0201062_B'!L39 )</f>
        <v>0</v>
      </c>
      <c r="M39" s="242">
        <f>SUM('[1]0201011_B:0201062_B'!M39 )</f>
        <v>0</v>
      </c>
      <c r="N39" s="242">
        <f>SUM('[1]0201011_B:0201062_B'!N39 )</f>
        <v>0</v>
      </c>
      <c r="O39" s="243">
        <f>SUM('[1]0201011_B:0201062_B'!O39 )</f>
        <v>0</v>
      </c>
      <c r="P39" s="224">
        <f t="shared" si="1"/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ht="15" customHeight="1">
      <c r="A40" s="233"/>
      <c r="B40" s="99"/>
      <c r="C40" s="250" t="s">
        <v>13</v>
      </c>
      <c r="D40" s="251">
        <f>D38+D39</f>
        <v>0</v>
      </c>
      <c r="E40" s="252">
        <f t="shared" ref="E40:O40" si="11">E38+E39</f>
        <v>0</v>
      </c>
      <c r="F40" s="244">
        <f t="shared" si="11"/>
        <v>0</v>
      </c>
      <c r="G40" s="245">
        <f t="shared" si="11"/>
        <v>0</v>
      </c>
      <c r="H40" s="245">
        <f t="shared" si="11"/>
        <v>0</v>
      </c>
      <c r="I40" s="245">
        <f t="shared" si="11"/>
        <v>0</v>
      </c>
      <c r="J40" s="245">
        <f t="shared" si="11"/>
        <v>0</v>
      </c>
      <c r="K40" s="245">
        <f t="shared" si="11"/>
        <v>0</v>
      </c>
      <c r="L40" s="245">
        <f>L38+L39</f>
        <v>0</v>
      </c>
      <c r="M40" s="245">
        <f t="shared" si="11"/>
        <v>0</v>
      </c>
      <c r="N40" s="245">
        <f t="shared" si="11"/>
        <v>0</v>
      </c>
      <c r="O40" s="246">
        <f t="shared" si="11"/>
        <v>0</v>
      </c>
      <c r="P40" s="232">
        <f t="shared" si="1"/>
        <v>0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5" customHeight="1">
      <c r="A41" s="248" t="s">
        <v>79</v>
      </c>
      <c r="B41" s="83" t="s">
        <v>114</v>
      </c>
      <c r="C41" s="249" t="s">
        <v>104</v>
      </c>
      <c r="D41" s="238">
        <f>SUM('[1]0201011_B:0201062_B'!D41 )</f>
        <v>61</v>
      </c>
      <c r="E41" s="239">
        <f>SUM('[1]0201011_B:0201062_B'!E41 )</f>
        <v>0</v>
      </c>
      <c r="F41" s="241">
        <f>SUM('[1]0201011_B:0201062_B'!F41 )</f>
        <v>1</v>
      </c>
      <c r="G41" s="242">
        <f>SUM('[1]0201011_B:0201062_B'!G41 )</f>
        <v>2</v>
      </c>
      <c r="H41" s="242">
        <f>SUM('[1]0201011_B:0201062_B'!H41 )</f>
        <v>5</v>
      </c>
      <c r="I41" s="242">
        <f>SUM('[1]0201011_B:0201062_B'!I41 )</f>
        <v>19</v>
      </c>
      <c r="J41" s="242">
        <f>SUM('[1]0201011_B:0201062_B'!J41 )</f>
        <v>10</v>
      </c>
      <c r="K41" s="242">
        <f>SUM('[1]0201011_B:0201062_B'!K41 )</f>
        <v>5</v>
      </c>
      <c r="L41" s="242">
        <f>SUM('[1]0201011_B:0201062_B'!L41 )</f>
        <v>0</v>
      </c>
      <c r="M41" s="242">
        <f>SUM('[1]0201011_B:0201062_B'!M41 )</f>
        <v>1</v>
      </c>
      <c r="N41" s="242">
        <f>SUM('[1]0201011_B:0201062_B'!N41 )</f>
        <v>1</v>
      </c>
      <c r="O41" s="243">
        <f>SUM('[1]0201011_B:0201062_B'!O41 )</f>
        <v>17</v>
      </c>
      <c r="P41" s="232">
        <f t="shared" si="1"/>
        <v>0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ht="15" customHeight="1">
      <c r="A42" s="230"/>
      <c r="B42" s="83"/>
      <c r="C42" s="249" t="s">
        <v>46</v>
      </c>
      <c r="D42" s="241">
        <f>SUM('[1]0201011_B:0201062_B'!D42 )</f>
        <v>6</v>
      </c>
      <c r="E42" s="242">
        <f>SUM('[1]0201011_B:0201062_B'!E42 )</f>
        <v>0</v>
      </c>
      <c r="F42" s="241">
        <f>SUM('[1]0201011_B:0201062_B'!F42 )</f>
        <v>0</v>
      </c>
      <c r="G42" s="242">
        <f>SUM('[1]0201011_B:0201062_B'!G42 )</f>
        <v>1</v>
      </c>
      <c r="H42" s="242">
        <f>SUM('[1]0201011_B:0201062_B'!H42 )</f>
        <v>0</v>
      </c>
      <c r="I42" s="242">
        <f>SUM('[1]0201011_B:0201062_B'!I42 )</f>
        <v>2</v>
      </c>
      <c r="J42" s="242">
        <f>SUM('[1]0201011_B:0201062_B'!J42 )</f>
        <v>0</v>
      </c>
      <c r="K42" s="242">
        <f>SUM('[1]0201011_B:0201062_B'!K42 )</f>
        <v>0</v>
      </c>
      <c r="L42" s="242">
        <f>SUM('[1]0201011_B:0201062_B'!L42 )</f>
        <v>0</v>
      </c>
      <c r="M42" s="242">
        <f>SUM('[1]0201011_B:0201062_B'!M42 )</f>
        <v>0</v>
      </c>
      <c r="N42" s="242">
        <f>SUM('[1]0201011_B:0201062_B'!N42 )</f>
        <v>0</v>
      </c>
      <c r="O42" s="243">
        <f>SUM('[1]0201011_B:0201062_B'!O42 )</f>
        <v>3</v>
      </c>
      <c r="P42" s="232">
        <f t="shared" si="1"/>
        <v>0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5" customHeight="1">
      <c r="A43" s="233"/>
      <c r="B43" s="89"/>
      <c r="C43" s="250" t="s">
        <v>13</v>
      </c>
      <c r="D43" s="244">
        <f>D41+D42</f>
        <v>67</v>
      </c>
      <c r="E43" s="245">
        <f t="shared" ref="E43:O43" si="12">E41+E42</f>
        <v>0</v>
      </c>
      <c r="F43" s="244">
        <f t="shared" si="12"/>
        <v>1</v>
      </c>
      <c r="G43" s="245">
        <f t="shared" si="12"/>
        <v>3</v>
      </c>
      <c r="H43" s="245">
        <f t="shared" si="12"/>
        <v>5</v>
      </c>
      <c r="I43" s="245">
        <f t="shared" si="12"/>
        <v>21</v>
      </c>
      <c r="J43" s="245">
        <f t="shared" si="12"/>
        <v>10</v>
      </c>
      <c r="K43" s="245">
        <f t="shared" si="12"/>
        <v>5</v>
      </c>
      <c r="L43" s="245">
        <f>L41+L42</f>
        <v>0</v>
      </c>
      <c r="M43" s="245">
        <f t="shared" si="12"/>
        <v>1</v>
      </c>
      <c r="N43" s="245">
        <f t="shared" si="12"/>
        <v>1</v>
      </c>
      <c r="O43" s="246">
        <f t="shared" si="12"/>
        <v>20</v>
      </c>
      <c r="P43" s="232">
        <f t="shared" si="1"/>
        <v>0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5" customHeight="1">
      <c r="A44" s="248" t="s">
        <v>80</v>
      </c>
      <c r="B44" s="83" t="s">
        <v>115</v>
      </c>
      <c r="C44" s="249" t="s">
        <v>104</v>
      </c>
      <c r="D44" s="241">
        <f>SUM('[1]0201011_B:0201062_B'!D44 )</f>
        <v>0</v>
      </c>
      <c r="E44" s="242">
        <f>SUM('[1]0201011_B:0201062_B'!E44 )</f>
        <v>0</v>
      </c>
      <c r="F44" s="241">
        <f>SUM('[1]0201011_B:0201062_B'!F44 )</f>
        <v>0</v>
      </c>
      <c r="G44" s="242">
        <f>SUM('[1]0201011_B:0201062_B'!G44 )</f>
        <v>0</v>
      </c>
      <c r="H44" s="242">
        <f>SUM('[1]0201011_B:0201062_B'!H44 )</f>
        <v>0</v>
      </c>
      <c r="I44" s="242">
        <f>SUM('[1]0201011_B:0201062_B'!I44 )</f>
        <v>0</v>
      </c>
      <c r="J44" s="242">
        <f>SUM('[1]0201011_B:0201062_B'!J44 )</f>
        <v>0</v>
      </c>
      <c r="K44" s="242">
        <f>SUM('[1]0201011_B:0201062_B'!K44 )</f>
        <v>0</v>
      </c>
      <c r="L44" s="242">
        <f>SUM('[1]0201011_B:0201062_B'!L44 )</f>
        <v>0</v>
      </c>
      <c r="M44" s="242">
        <f>SUM('[1]0201011_B:0201062_B'!M44 )</f>
        <v>0</v>
      </c>
      <c r="N44" s="242">
        <f>SUM('[1]0201011_B:0201062_B'!N44 )</f>
        <v>0</v>
      </c>
      <c r="O44" s="243">
        <f>SUM('[1]0201011_B:0201062_B'!O44 )</f>
        <v>0</v>
      </c>
      <c r="P44" s="232">
        <f t="shared" si="1"/>
        <v>0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5" customHeight="1">
      <c r="A45" s="230"/>
      <c r="B45" s="83"/>
      <c r="C45" s="249" t="s">
        <v>46</v>
      </c>
      <c r="D45" s="241">
        <f>SUM('[1]0201011_B:0201062_B'!D45 )</f>
        <v>0</v>
      </c>
      <c r="E45" s="242">
        <f>SUM('[1]0201011_B:0201062_B'!E45 )</f>
        <v>0</v>
      </c>
      <c r="F45" s="241">
        <f>SUM('[1]0201011_B:0201062_B'!F45 )</f>
        <v>0</v>
      </c>
      <c r="G45" s="242">
        <f>SUM('[1]0201011_B:0201062_B'!G45 )</f>
        <v>0</v>
      </c>
      <c r="H45" s="242">
        <f>SUM('[1]0201011_B:0201062_B'!H45 )</f>
        <v>0</v>
      </c>
      <c r="I45" s="242">
        <f>SUM('[1]0201011_B:0201062_B'!I45 )</f>
        <v>0</v>
      </c>
      <c r="J45" s="242">
        <f>SUM('[1]0201011_B:0201062_B'!J45 )</f>
        <v>0</v>
      </c>
      <c r="K45" s="242">
        <f>SUM('[1]0201011_B:0201062_B'!K45 )</f>
        <v>0</v>
      </c>
      <c r="L45" s="242">
        <f>SUM('[1]0201011_B:0201062_B'!L45 )</f>
        <v>0</v>
      </c>
      <c r="M45" s="242">
        <f>SUM('[1]0201011_B:0201062_B'!M45 )</f>
        <v>0</v>
      </c>
      <c r="N45" s="242">
        <f>SUM('[1]0201011_B:0201062_B'!N45 )</f>
        <v>0</v>
      </c>
      <c r="O45" s="243">
        <f>SUM('[1]0201011_B:0201062_B'!O45 )</f>
        <v>0</v>
      </c>
      <c r="P45" s="232">
        <f t="shared" si="1"/>
        <v>0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5" customHeight="1">
      <c r="A46" s="233"/>
      <c r="B46" s="89"/>
      <c r="C46" s="250" t="s">
        <v>13</v>
      </c>
      <c r="D46" s="244">
        <f>D44+D45</f>
        <v>0</v>
      </c>
      <c r="E46" s="245">
        <f t="shared" ref="E46:O46" si="13">E44+E45</f>
        <v>0</v>
      </c>
      <c r="F46" s="244">
        <f t="shared" si="13"/>
        <v>0</v>
      </c>
      <c r="G46" s="245">
        <f t="shared" si="13"/>
        <v>0</v>
      </c>
      <c r="H46" s="245">
        <f t="shared" si="13"/>
        <v>0</v>
      </c>
      <c r="I46" s="245">
        <f t="shared" si="13"/>
        <v>0</v>
      </c>
      <c r="J46" s="245">
        <f t="shared" si="13"/>
        <v>0</v>
      </c>
      <c r="K46" s="245">
        <f t="shared" si="13"/>
        <v>0</v>
      </c>
      <c r="L46" s="245">
        <f>L44+L45</f>
        <v>0</v>
      </c>
      <c r="M46" s="245">
        <f t="shared" si="13"/>
        <v>0</v>
      </c>
      <c r="N46" s="245">
        <f t="shared" si="13"/>
        <v>0</v>
      </c>
      <c r="O46" s="246">
        <f t="shared" si="13"/>
        <v>0</v>
      </c>
      <c r="P46" s="232">
        <f t="shared" si="1"/>
        <v>0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5" customHeight="1">
      <c r="A47" s="248" t="s">
        <v>81</v>
      </c>
      <c r="B47" s="83" t="s">
        <v>116</v>
      </c>
      <c r="C47" s="249" t="s">
        <v>104</v>
      </c>
      <c r="D47" s="241">
        <f>SUM('[1]0201011_B:0201062_B'!D47 )</f>
        <v>33</v>
      </c>
      <c r="E47" s="242">
        <f>SUM('[1]0201011_B:0201062_B'!E47 )</f>
        <v>0</v>
      </c>
      <c r="F47" s="241">
        <f>SUM('[1]0201011_B:0201062_B'!F47 )</f>
        <v>0</v>
      </c>
      <c r="G47" s="242">
        <f>SUM('[1]0201011_B:0201062_B'!G47 )</f>
        <v>0</v>
      </c>
      <c r="H47" s="242">
        <f>SUM('[1]0201011_B:0201062_B'!H47 )</f>
        <v>2</v>
      </c>
      <c r="I47" s="242">
        <f>SUM('[1]0201011_B:0201062_B'!I47 )</f>
        <v>0</v>
      </c>
      <c r="J47" s="242">
        <f>SUM('[1]0201011_B:0201062_B'!J47 )</f>
        <v>10</v>
      </c>
      <c r="K47" s="242">
        <f>SUM('[1]0201011_B:0201062_B'!K47 )</f>
        <v>1</v>
      </c>
      <c r="L47" s="242">
        <f>SUM('[1]0201011_B:0201062_B'!L47 )</f>
        <v>1</v>
      </c>
      <c r="M47" s="242">
        <f>SUM('[1]0201011_B:0201062_B'!M47 )</f>
        <v>4</v>
      </c>
      <c r="N47" s="242">
        <f>SUM('[1]0201011_B:0201062_B'!N47 )</f>
        <v>5</v>
      </c>
      <c r="O47" s="243">
        <f>SUM('[1]0201011_B:0201062_B'!O47 )</f>
        <v>10</v>
      </c>
      <c r="P47" s="232">
        <f t="shared" si="1"/>
        <v>0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5" customHeight="1">
      <c r="A48" s="230"/>
      <c r="B48" s="83"/>
      <c r="C48" s="249" t="s">
        <v>46</v>
      </c>
      <c r="D48" s="241">
        <f>SUM('[1]0201011_B:0201062_B'!D48 )</f>
        <v>1</v>
      </c>
      <c r="E48" s="242">
        <f>SUM('[1]0201011_B:0201062_B'!E48 )</f>
        <v>0</v>
      </c>
      <c r="F48" s="241">
        <f>SUM('[1]0201011_B:0201062_B'!F48 )</f>
        <v>0</v>
      </c>
      <c r="G48" s="242">
        <f>SUM('[1]0201011_B:0201062_B'!G48 )</f>
        <v>0</v>
      </c>
      <c r="H48" s="242">
        <f>SUM('[1]0201011_B:0201062_B'!H48 )</f>
        <v>0</v>
      </c>
      <c r="I48" s="242">
        <f>SUM('[1]0201011_B:0201062_B'!I48 )</f>
        <v>0</v>
      </c>
      <c r="J48" s="242">
        <f>SUM('[1]0201011_B:0201062_B'!J48 )</f>
        <v>0</v>
      </c>
      <c r="K48" s="242">
        <f>SUM('[1]0201011_B:0201062_B'!K48 )</f>
        <v>0</v>
      </c>
      <c r="L48" s="242">
        <f>SUM('[1]0201011_B:0201062_B'!L48 )</f>
        <v>0</v>
      </c>
      <c r="M48" s="242">
        <f>SUM('[1]0201011_B:0201062_B'!M48 )</f>
        <v>0</v>
      </c>
      <c r="N48" s="242">
        <f>SUM('[1]0201011_B:0201062_B'!N48 )</f>
        <v>0</v>
      </c>
      <c r="O48" s="243">
        <f>SUM('[1]0201011_B:0201062_B'!O48 )</f>
        <v>1</v>
      </c>
      <c r="P48" s="232">
        <f t="shared" si="1"/>
        <v>0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ht="15" customHeight="1">
      <c r="A49" s="233"/>
      <c r="B49" s="89"/>
      <c r="C49" s="250" t="s">
        <v>13</v>
      </c>
      <c r="D49" s="251">
        <f>D47+D48</f>
        <v>34</v>
      </c>
      <c r="E49" s="252">
        <f t="shared" ref="E49:O49" si="14">E47+E48</f>
        <v>0</v>
      </c>
      <c r="F49" s="244">
        <f t="shared" si="14"/>
        <v>0</v>
      </c>
      <c r="G49" s="245">
        <f t="shared" si="14"/>
        <v>0</v>
      </c>
      <c r="H49" s="245">
        <f t="shared" si="14"/>
        <v>2</v>
      </c>
      <c r="I49" s="245">
        <f t="shared" si="14"/>
        <v>0</v>
      </c>
      <c r="J49" s="245">
        <f t="shared" si="14"/>
        <v>10</v>
      </c>
      <c r="K49" s="245">
        <f t="shared" si="14"/>
        <v>1</v>
      </c>
      <c r="L49" s="245">
        <f>L47+L48</f>
        <v>1</v>
      </c>
      <c r="M49" s="245">
        <f t="shared" si="14"/>
        <v>4</v>
      </c>
      <c r="N49" s="245">
        <f t="shared" si="14"/>
        <v>5</v>
      </c>
      <c r="O49" s="246">
        <f t="shared" si="14"/>
        <v>11</v>
      </c>
      <c r="P49" s="232">
        <f t="shared" si="1"/>
        <v>0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ht="15" customHeight="1">
      <c r="A50" s="248" t="s">
        <v>82</v>
      </c>
      <c r="B50" s="83" t="s">
        <v>117</v>
      </c>
      <c r="C50" s="249" t="s">
        <v>104</v>
      </c>
      <c r="D50" s="238">
        <f>SUM('[1]0201011_B:0201062_B'!D50 )</f>
        <v>0</v>
      </c>
      <c r="E50" s="239">
        <f>SUM('[1]0201011_B:0201062_B'!E50 )</f>
        <v>0</v>
      </c>
      <c r="F50" s="241">
        <f>SUM('[1]0201011_B:0201062_B'!F50 )</f>
        <v>0</v>
      </c>
      <c r="G50" s="242">
        <f>SUM('[1]0201011_B:0201062_B'!G50 )</f>
        <v>0</v>
      </c>
      <c r="H50" s="242">
        <f>SUM('[1]0201011_B:0201062_B'!H50 )</f>
        <v>0</v>
      </c>
      <c r="I50" s="242">
        <f>SUM('[1]0201011_B:0201062_B'!I50 )</f>
        <v>0</v>
      </c>
      <c r="J50" s="242">
        <f>SUM('[1]0201011_B:0201062_B'!J50 )</f>
        <v>0</v>
      </c>
      <c r="K50" s="242">
        <f>SUM('[1]0201011_B:0201062_B'!K50 )</f>
        <v>0</v>
      </c>
      <c r="L50" s="242">
        <f>SUM('[1]0201011_B:0201062_B'!L50 )</f>
        <v>0</v>
      </c>
      <c r="M50" s="242">
        <f>SUM('[1]0201011_B:0201062_B'!M50 )</f>
        <v>0</v>
      </c>
      <c r="N50" s="242">
        <f>SUM('[1]0201011_B:0201062_B'!N50 )</f>
        <v>0</v>
      </c>
      <c r="O50" s="243">
        <f>SUM('[1]0201011_B:0201062_B'!O50 )</f>
        <v>0</v>
      </c>
      <c r="P50" s="232">
        <f t="shared" si="1"/>
        <v>0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ht="15" customHeight="1">
      <c r="A51" s="230"/>
      <c r="B51" s="83"/>
      <c r="C51" s="249" t="s">
        <v>46</v>
      </c>
      <c r="D51" s="241">
        <f>SUM('[1]0201011_B:0201062_B'!D51 )</f>
        <v>0</v>
      </c>
      <c r="E51" s="242">
        <f>SUM('[1]0201011_B:0201062_B'!E51 )</f>
        <v>0</v>
      </c>
      <c r="F51" s="241">
        <f>SUM('[1]0201011_B:0201062_B'!F51 )</f>
        <v>0</v>
      </c>
      <c r="G51" s="242">
        <f>SUM('[1]0201011_B:0201062_B'!G51 )</f>
        <v>0</v>
      </c>
      <c r="H51" s="242">
        <f>SUM('[1]0201011_B:0201062_B'!H51 )</f>
        <v>0</v>
      </c>
      <c r="I51" s="242">
        <f>SUM('[1]0201011_B:0201062_B'!I51 )</f>
        <v>0</v>
      </c>
      <c r="J51" s="242">
        <f>SUM('[1]0201011_B:0201062_B'!J51 )</f>
        <v>0</v>
      </c>
      <c r="K51" s="242">
        <f>SUM('[1]0201011_B:0201062_B'!K51 )</f>
        <v>0</v>
      </c>
      <c r="L51" s="242">
        <f>SUM('[1]0201011_B:0201062_B'!L51 )</f>
        <v>0</v>
      </c>
      <c r="M51" s="242">
        <f>SUM('[1]0201011_B:0201062_B'!M51 )</f>
        <v>0</v>
      </c>
      <c r="N51" s="242">
        <f>SUM('[1]0201011_B:0201062_B'!N51 )</f>
        <v>0</v>
      </c>
      <c r="O51" s="243">
        <f>SUM('[1]0201011_B:0201062_B'!O51 )</f>
        <v>0</v>
      </c>
      <c r="P51" s="232">
        <f t="shared" si="1"/>
        <v>0</v>
      </c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ht="15" customHeight="1">
      <c r="A52" s="233"/>
      <c r="B52" s="89"/>
      <c r="C52" s="250" t="s">
        <v>13</v>
      </c>
      <c r="D52" s="244">
        <f>D50+D51</f>
        <v>0</v>
      </c>
      <c r="E52" s="245">
        <f t="shared" ref="E52:O52" si="15">E50+E51</f>
        <v>0</v>
      </c>
      <c r="F52" s="244">
        <f t="shared" si="15"/>
        <v>0</v>
      </c>
      <c r="G52" s="245">
        <f t="shared" si="15"/>
        <v>0</v>
      </c>
      <c r="H52" s="245">
        <f t="shared" si="15"/>
        <v>0</v>
      </c>
      <c r="I52" s="245">
        <f t="shared" si="15"/>
        <v>0</v>
      </c>
      <c r="J52" s="245">
        <f t="shared" si="15"/>
        <v>0</v>
      </c>
      <c r="K52" s="245">
        <f t="shared" si="15"/>
        <v>0</v>
      </c>
      <c r="L52" s="245">
        <f>L50+L51</f>
        <v>0</v>
      </c>
      <c r="M52" s="245">
        <f t="shared" si="15"/>
        <v>0</v>
      </c>
      <c r="N52" s="245">
        <f t="shared" si="15"/>
        <v>0</v>
      </c>
      <c r="O52" s="246">
        <f t="shared" si="15"/>
        <v>0</v>
      </c>
      <c r="P52" s="232">
        <f t="shared" si="1"/>
        <v>0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ht="15" customHeight="1">
      <c r="A53" s="248" t="s">
        <v>83</v>
      </c>
      <c r="B53" s="101" t="s">
        <v>118</v>
      </c>
      <c r="C53" s="198" t="s">
        <v>104</v>
      </c>
      <c r="D53" s="241">
        <f>SUM('[1]0201011_B:0201062_B'!D53 )</f>
        <v>247</v>
      </c>
      <c r="E53" s="242">
        <f>SUM('[1]0201011_B:0201062_B'!E53 )</f>
        <v>308</v>
      </c>
      <c r="F53" s="241">
        <f>SUM('[1]0201011_B:0201062_B'!F53 )</f>
        <v>55</v>
      </c>
      <c r="G53" s="242">
        <f>SUM('[1]0201011_B:0201062_B'!G53 )</f>
        <v>4</v>
      </c>
      <c r="H53" s="242">
        <f>SUM('[1]0201011_B:0201062_B'!H53 )</f>
        <v>36</v>
      </c>
      <c r="I53" s="242">
        <f>SUM('[1]0201011_B:0201062_B'!I53 )</f>
        <v>0</v>
      </c>
      <c r="J53" s="242">
        <f>SUM('[1]0201011_B:0201062_B'!J53 )</f>
        <v>3</v>
      </c>
      <c r="K53" s="242">
        <f>SUM('[1]0201011_B:0201062_B'!K53 )</f>
        <v>30</v>
      </c>
      <c r="L53" s="242">
        <f>SUM('[1]0201011_B:0201062_B'!L53 )</f>
        <v>59</v>
      </c>
      <c r="M53" s="242">
        <f>SUM('[1]0201011_B:0201062_B'!M53 )</f>
        <v>74</v>
      </c>
      <c r="N53" s="242">
        <f>SUM('[1]0201011_B:0201062_B'!N53 )</f>
        <v>59</v>
      </c>
      <c r="O53" s="243">
        <f>SUM('[1]0201011_B:0201062_B'!O53 )</f>
        <v>235</v>
      </c>
      <c r="P53" s="224">
        <f t="shared" si="1"/>
        <v>0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ht="15" customHeight="1">
      <c r="A54" s="230"/>
      <c r="B54" s="101"/>
      <c r="C54" s="198" t="s">
        <v>46</v>
      </c>
      <c r="D54" s="241">
        <f>SUM('[1]0201011_B:0201062_B'!D54 )</f>
        <v>504</v>
      </c>
      <c r="E54" s="242">
        <f>SUM('[1]0201011_B:0201062_B'!E54 )</f>
        <v>99</v>
      </c>
      <c r="F54" s="241">
        <f>SUM('[1]0201011_B:0201062_B'!F54 )</f>
        <v>40</v>
      </c>
      <c r="G54" s="242">
        <f>SUM('[1]0201011_B:0201062_B'!G54 )</f>
        <v>60</v>
      </c>
      <c r="H54" s="242">
        <f>SUM('[1]0201011_B:0201062_B'!H54 )</f>
        <v>8</v>
      </c>
      <c r="I54" s="242">
        <f>SUM('[1]0201011_B:0201062_B'!I54 )</f>
        <v>0</v>
      </c>
      <c r="J54" s="242">
        <f>SUM('[1]0201011_B:0201062_B'!J54 )</f>
        <v>0</v>
      </c>
      <c r="K54" s="242">
        <f>SUM('[1]0201011_B:0201062_B'!K54 )</f>
        <v>9</v>
      </c>
      <c r="L54" s="242">
        <f>SUM('[1]0201011_B:0201062_B'!L54 )</f>
        <v>32</v>
      </c>
      <c r="M54" s="242">
        <f>SUM('[1]0201011_B:0201062_B'!M54 )</f>
        <v>88</v>
      </c>
      <c r="N54" s="242">
        <f>SUM('[1]0201011_B:0201062_B'!N54 )</f>
        <v>34</v>
      </c>
      <c r="O54" s="243">
        <f>SUM('[1]0201011_B:0201062_B'!O54 )</f>
        <v>332</v>
      </c>
      <c r="P54" s="224">
        <f t="shared" si="1"/>
        <v>0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ht="15" customHeight="1">
      <c r="A55" s="233"/>
      <c r="B55" s="101"/>
      <c r="C55" s="198" t="s">
        <v>13</v>
      </c>
      <c r="D55" s="251">
        <f>D53+D54</f>
        <v>751</v>
      </c>
      <c r="E55" s="255">
        <f t="shared" ref="E55:O55" si="16">E53+E54</f>
        <v>407</v>
      </c>
      <c r="F55" s="256">
        <f t="shared" si="16"/>
        <v>95</v>
      </c>
      <c r="G55" s="253">
        <f t="shared" si="16"/>
        <v>64</v>
      </c>
      <c r="H55" s="253">
        <f t="shared" si="16"/>
        <v>44</v>
      </c>
      <c r="I55" s="253">
        <f t="shared" si="16"/>
        <v>0</v>
      </c>
      <c r="J55" s="253">
        <f t="shared" si="16"/>
        <v>3</v>
      </c>
      <c r="K55" s="253">
        <f t="shared" si="16"/>
        <v>39</v>
      </c>
      <c r="L55" s="257">
        <f>L53+L54</f>
        <v>91</v>
      </c>
      <c r="M55" s="257">
        <f t="shared" si="16"/>
        <v>162</v>
      </c>
      <c r="N55" s="257">
        <f t="shared" si="16"/>
        <v>93</v>
      </c>
      <c r="O55" s="258">
        <f t="shared" si="16"/>
        <v>567</v>
      </c>
      <c r="P55" s="224">
        <f t="shared" si="1"/>
        <v>0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:46" ht="15" customHeight="1">
      <c r="A56" s="248" t="s">
        <v>84</v>
      </c>
      <c r="B56" s="92" t="s">
        <v>119</v>
      </c>
      <c r="C56" s="249" t="s">
        <v>104</v>
      </c>
      <c r="D56" s="241">
        <f>SUM('[1]0201011_B:0201062_B'!D56 )</f>
        <v>18</v>
      </c>
      <c r="E56" s="242">
        <f>SUM('[1]0201011_B:0201062_B'!E56 )</f>
        <v>10</v>
      </c>
      <c r="F56" s="241">
        <f>SUM('[1]0201011_B:0201062_B'!F56 )</f>
        <v>10</v>
      </c>
      <c r="G56" s="242">
        <f>SUM('[1]0201011_B:0201062_B'!G56 )</f>
        <v>0</v>
      </c>
      <c r="H56" s="242">
        <f>SUM('[1]0201011_B:0201062_B'!H56 )</f>
        <v>2</v>
      </c>
      <c r="I56" s="242">
        <f>SUM('[1]0201011_B:0201062_B'!I56 )</f>
        <v>0</v>
      </c>
      <c r="J56" s="242">
        <f>SUM('[1]0201011_B:0201062_B'!J56 )</f>
        <v>1</v>
      </c>
      <c r="K56" s="242">
        <f>SUM('[1]0201011_B:0201062_B'!K56 )</f>
        <v>1</v>
      </c>
      <c r="L56" s="242">
        <f>SUM('[1]0201011_B:0201062_B'!L56 )</f>
        <v>2</v>
      </c>
      <c r="M56" s="242">
        <f>SUM('[1]0201011_B:0201062_B'!M56 )</f>
        <v>0</v>
      </c>
      <c r="N56" s="242">
        <f>SUM('[1]0201011_B:0201062_B'!N56 )</f>
        <v>2</v>
      </c>
      <c r="O56" s="243">
        <f>SUM('[1]0201011_B:0201062_B'!O56 )</f>
        <v>10</v>
      </c>
      <c r="P56" s="232">
        <f t="shared" si="1"/>
        <v>0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ht="15" customHeight="1">
      <c r="A57" s="230"/>
      <c r="B57" s="92"/>
      <c r="C57" s="249" t="s">
        <v>46</v>
      </c>
      <c r="D57" s="241">
        <f>SUM('[1]0201011_B:0201062_B'!D57 )</f>
        <v>8</v>
      </c>
      <c r="E57" s="242">
        <f>SUM('[1]0201011_B:0201062_B'!E57 )</f>
        <v>0</v>
      </c>
      <c r="F57" s="241">
        <f>SUM('[1]0201011_B:0201062_B'!F57 )</f>
        <v>2</v>
      </c>
      <c r="G57" s="242">
        <f>SUM('[1]0201011_B:0201062_B'!G57 )</f>
        <v>1</v>
      </c>
      <c r="H57" s="242">
        <f>SUM('[1]0201011_B:0201062_B'!H57 )</f>
        <v>0</v>
      </c>
      <c r="I57" s="242">
        <f>SUM('[1]0201011_B:0201062_B'!I57 )</f>
        <v>0</v>
      </c>
      <c r="J57" s="242">
        <f>SUM('[1]0201011_B:0201062_B'!J57 )</f>
        <v>0</v>
      </c>
      <c r="K57" s="242">
        <f>SUM('[1]0201011_B:0201062_B'!K57 )</f>
        <v>0</v>
      </c>
      <c r="L57" s="242">
        <f>SUM('[1]0201011_B:0201062_B'!L57 )</f>
        <v>0</v>
      </c>
      <c r="M57" s="242">
        <f>SUM('[1]0201011_B:0201062_B'!M57 )</f>
        <v>0</v>
      </c>
      <c r="N57" s="242">
        <f>SUM('[1]0201011_B:0201062_B'!N57 )</f>
        <v>0</v>
      </c>
      <c r="O57" s="243">
        <f>SUM('[1]0201011_B:0201062_B'!O57 )</f>
        <v>5</v>
      </c>
      <c r="P57" s="232">
        <f t="shared" si="1"/>
        <v>0</v>
      </c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ht="15" customHeight="1" thickBot="1">
      <c r="A58" s="259"/>
      <c r="B58" s="99"/>
      <c r="C58" s="250" t="s">
        <v>13</v>
      </c>
      <c r="D58" s="244">
        <f>D56+D57</f>
        <v>26</v>
      </c>
      <c r="E58" s="245">
        <f t="shared" ref="E58:O58" si="17">E56+E57</f>
        <v>10</v>
      </c>
      <c r="F58" s="244">
        <f t="shared" si="17"/>
        <v>12</v>
      </c>
      <c r="G58" s="245">
        <f t="shared" si="17"/>
        <v>1</v>
      </c>
      <c r="H58" s="245">
        <f t="shared" si="17"/>
        <v>2</v>
      </c>
      <c r="I58" s="245">
        <f t="shared" si="17"/>
        <v>0</v>
      </c>
      <c r="J58" s="245">
        <f t="shared" si="17"/>
        <v>1</v>
      </c>
      <c r="K58" s="245">
        <f t="shared" si="17"/>
        <v>1</v>
      </c>
      <c r="L58" s="245">
        <f>L56+L57</f>
        <v>2</v>
      </c>
      <c r="M58" s="245">
        <f t="shared" si="17"/>
        <v>0</v>
      </c>
      <c r="N58" s="245">
        <f t="shared" si="17"/>
        <v>2</v>
      </c>
      <c r="O58" s="246">
        <f t="shared" si="17"/>
        <v>15</v>
      </c>
      <c r="P58" s="232">
        <f t="shared" si="1"/>
        <v>0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ht="15" customHeight="1">
      <c r="A59" s="260" t="s">
        <v>185</v>
      </c>
      <c r="B59" s="261"/>
      <c r="C59" s="262" t="s">
        <v>104</v>
      </c>
      <c r="D59" s="263">
        <f t="shared" ref="D59:M60" si="18">D11+D14+D17+D20+D23+D26+D29+D32+D35+D38+D41+D44+D47+D50+D53+D56</f>
        <v>9912</v>
      </c>
      <c r="E59" s="264">
        <f t="shared" si="18"/>
        <v>1604</v>
      </c>
      <c r="F59" s="263">
        <f t="shared" si="18"/>
        <v>5298</v>
      </c>
      <c r="G59" s="265">
        <f t="shared" si="18"/>
        <v>401</v>
      </c>
      <c r="H59" s="265">
        <f t="shared" si="18"/>
        <v>2780</v>
      </c>
      <c r="I59" s="265">
        <f t="shared" si="18"/>
        <v>72</v>
      </c>
      <c r="J59" s="265">
        <f t="shared" si="18"/>
        <v>42</v>
      </c>
      <c r="K59" s="265">
        <f t="shared" si="18"/>
        <v>96</v>
      </c>
      <c r="L59" s="265">
        <f>L11+L14+L17+L20+L23+L26+L29+L32+L35+L38+L41+L44+L47+L50+L53+L56</f>
        <v>336</v>
      </c>
      <c r="M59" s="265">
        <f t="shared" si="18"/>
        <v>223</v>
      </c>
      <c r="N59" s="265">
        <f>N11+N14+N17+N20+N23+N26+N29+N32+N35+N38+N41+N44+N47+N50+N53+N56</f>
        <v>118</v>
      </c>
      <c r="O59" s="264">
        <f>O11+O14+O17+O20+O23+O26+O29+O32+O35+O38+O41+O44+O47+O50+O53+O56</f>
        <v>2153</v>
      </c>
      <c r="P59" s="224">
        <f t="shared" si="1"/>
        <v>-3</v>
      </c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:46" ht="15" customHeight="1">
      <c r="A60" s="266"/>
      <c r="B60" s="267"/>
      <c r="C60" s="268" t="s">
        <v>46</v>
      </c>
      <c r="D60" s="269">
        <f t="shared" si="18"/>
        <v>34874</v>
      </c>
      <c r="E60" s="270">
        <f t="shared" si="18"/>
        <v>300</v>
      </c>
      <c r="F60" s="269">
        <f t="shared" si="18"/>
        <v>11959</v>
      </c>
      <c r="G60" s="271">
        <f t="shared" si="18"/>
        <v>16226</v>
      </c>
      <c r="H60" s="271">
        <f t="shared" si="18"/>
        <v>707</v>
      </c>
      <c r="I60" s="271">
        <f t="shared" si="18"/>
        <v>66</v>
      </c>
      <c r="J60" s="271">
        <f t="shared" si="18"/>
        <v>7</v>
      </c>
      <c r="K60" s="271">
        <f t="shared" si="18"/>
        <v>35</v>
      </c>
      <c r="L60" s="271">
        <f>L12+L15+L18+L21+L24+L27+L30+L33+L36+L39+L42+L45+L48+L51+L54+L57</f>
        <v>111</v>
      </c>
      <c r="M60" s="271">
        <f t="shared" si="18"/>
        <v>253</v>
      </c>
      <c r="N60" s="271">
        <f>N12+N15+N18+N21+N24+N27+N30+N33+N36+N39+N42+N45+N48+N51+N54+N57</f>
        <v>192</v>
      </c>
      <c r="O60" s="270">
        <f>O12+O15+O18+O21+O24+O27+O30+O33+O36+O39+O42+O45+O48+O51+O54+O57</f>
        <v>5625</v>
      </c>
      <c r="P60" s="224">
        <f t="shared" si="1"/>
        <v>-7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1:46" ht="15" customHeight="1" thickBot="1">
      <c r="A61" s="272"/>
      <c r="B61" s="273"/>
      <c r="C61" s="274" t="s">
        <v>13</v>
      </c>
      <c r="D61" s="275">
        <f>D59+D60</f>
        <v>44786</v>
      </c>
      <c r="E61" s="276">
        <f t="shared" ref="E61:O61" si="19">E59+E60</f>
        <v>1904</v>
      </c>
      <c r="F61" s="275">
        <f t="shared" si="19"/>
        <v>17257</v>
      </c>
      <c r="G61" s="277">
        <f t="shared" si="19"/>
        <v>16627</v>
      </c>
      <c r="H61" s="277">
        <f t="shared" si="19"/>
        <v>3487</v>
      </c>
      <c r="I61" s="277">
        <f t="shared" si="19"/>
        <v>138</v>
      </c>
      <c r="J61" s="277">
        <f t="shared" si="19"/>
        <v>49</v>
      </c>
      <c r="K61" s="277">
        <f t="shared" si="19"/>
        <v>131</v>
      </c>
      <c r="L61" s="277">
        <f>L59+L60</f>
        <v>447</v>
      </c>
      <c r="M61" s="277">
        <f t="shared" si="19"/>
        <v>476</v>
      </c>
      <c r="N61" s="277">
        <f t="shared" si="19"/>
        <v>310</v>
      </c>
      <c r="O61" s="276">
        <f t="shared" si="19"/>
        <v>7778</v>
      </c>
      <c r="P61" s="278">
        <f t="shared" si="1"/>
        <v>-10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46" s="4" customFormat="1">
      <c r="A62" s="279"/>
      <c r="B62" s="279"/>
    </row>
    <row r="63" spans="1:46" s="4" customFormat="1" ht="15.6">
      <c r="A63" s="280" t="s">
        <v>186</v>
      </c>
      <c r="B63" s="280"/>
      <c r="C63" s="281"/>
      <c r="D63" s="281"/>
      <c r="E63" s="281"/>
    </row>
    <row r="64" spans="1:46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</sheetData>
  <sheetProtection algorithmName="SHA-512" hashValue="79gg1i26rqK6bpgpHdI2foKNDfgs/oQAVRKVgUrM7/W4BpO9Prl0ZLFIdPTerbwjKL1iA/j10zcalmAchmzRWg==" saltValue="ZDsod+ahCIOe+XTorEQxOQ==" spinCount="100000" sheet="1" objects="1" scenarios="1"/>
  <protectedRanges>
    <protectedRange sqref="D17:O18" name="Zakres2"/>
    <protectedRange sqref="D38:O39 D35:O36" name="Zakres4"/>
    <protectedRange sqref="D53:O54" name="Zakres5"/>
    <protectedRange sqref="H3 A5:B5 C2 H1" name="Zakres6"/>
  </protectedRanges>
  <mergeCells count="44">
    <mergeCell ref="A53:A55"/>
    <mergeCell ref="B53:B55"/>
    <mergeCell ref="A56:A58"/>
    <mergeCell ref="B56:B58"/>
    <mergeCell ref="A59:B61"/>
    <mergeCell ref="A63:E63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P7:P9"/>
    <mergeCell ref="D9:E9"/>
    <mergeCell ref="F9:O9"/>
    <mergeCell ref="A11:A13"/>
    <mergeCell ref="B11:B13"/>
    <mergeCell ref="A14:A16"/>
    <mergeCell ref="B14:B16"/>
    <mergeCell ref="A5:O5"/>
    <mergeCell ref="A7:A9"/>
    <mergeCell ref="B7:B9"/>
    <mergeCell ref="C7:C9"/>
    <mergeCell ref="D7:D8"/>
    <mergeCell ref="E7:E8"/>
    <mergeCell ref="F7:O7"/>
  </mergeCells>
  <pageMargins left="0.25" right="0.25" top="0.75" bottom="0.75" header="0.3" footer="0.3"/>
  <pageSetup paperSize="8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5FEC-6641-4FD5-84E8-6A3ED6F1C468}">
  <sheetPr codeName="Arkusz38">
    <tabColor theme="8" tint="0.39997558519241921"/>
  </sheetPr>
  <dimension ref="A1:BP247"/>
  <sheetViews>
    <sheetView topLeftCell="A54" zoomScale="115" zoomScaleNormal="115" workbookViewId="0">
      <selection activeCell="E57" sqref="E57"/>
    </sheetView>
  </sheetViews>
  <sheetFormatPr defaultRowHeight="13.2"/>
  <cols>
    <col min="1" max="1" width="9" style="327" customWidth="1"/>
    <col min="2" max="2" width="43.88671875" style="327" customWidth="1"/>
    <col min="3" max="4" width="9.44140625" style="283" customWidth="1"/>
    <col min="5" max="5" width="10.88671875" style="283" customWidth="1"/>
    <col min="6" max="6" width="10.5546875" style="283" bestFit="1" customWidth="1"/>
    <col min="7" max="7" width="10.88671875" style="283" bestFit="1" customWidth="1"/>
    <col min="8" max="253" width="8.88671875" style="283"/>
    <col min="254" max="254" width="3.109375" style="283" customWidth="1"/>
    <col min="255" max="255" width="7.44140625" style="283" customWidth="1"/>
    <col min="256" max="256" width="23.109375" style="283" customWidth="1"/>
    <col min="257" max="257" width="8.88671875" style="283" customWidth="1"/>
    <col min="258" max="258" width="8.109375" style="283" customWidth="1"/>
    <col min="259" max="259" width="13.109375" style="283" customWidth="1"/>
    <col min="260" max="260" width="8.109375" style="283" customWidth="1"/>
    <col min="261" max="261" width="13.109375" style="283" customWidth="1"/>
    <col min="262" max="262" width="10.5546875" style="283" bestFit="1" customWidth="1"/>
    <col min="263" max="263" width="10.88671875" style="283" bestFit="1" customWidth="1"/>
    <col min="264" max="509" width="8.88671875" style="283"/>
    <col min="510" max="510" width="3.109375" style="283" customWidth="1"/>
    <col min="511" max="511" width="7.44140625" style="283" customWidth="1"/>
    <col min="512" max="512" width="23.109375" style="283" customWidth="1"/>
    <col min="513" max="513" width="8.88671875" style="283" customWidth="1"/>
    <col min="514" max="514" width="8.109375" style="283" customWidth="1"/>
    <col min="515" max="515" width="13.109375" style="283" customWidth="1"/>
    <col min="516" max="516" width="8.109375" style="283" customWidth="1"/>
    <col min="517" max="517" width="13.109375" style="283" customWidth="1"/>
    <col min="518" max="518" width="10.5546875" style="283" bestFit="1" customWidth="1"/>
    <col min="519" max="519" width="10.88671875" style="283" bestFit="1" customWidth="1"/>
    <col min="520" max="765" width="8.88671875" style="283"/>
    <col min="766" max="766" width="3.109375" style="283" customWidth="1"/>
    <col min="767" max="767" width="7.44140625" style="283" customWidth="1"/>
    <col min="768" max="768" width="23.109375" style="283" customWidth="1"/>
    <col min="769" max="769" width="8.88671875" style="283" customWidth="1"/>
    <col min="770" max="770" width="8.109375" style="283" customWidth="1"/>
    <col min="771" max="771" width="13.109375" style="283" customWidth="1"/>
    <col min="772" max="772" width="8.109375" style="283" customWidth="1"/>
    <col min="773" max="773" width="13.109375" style="283" customWidth="1"/>
    <col min="774" max="774" width="10.5546875" style="283" bestFit="1" customWidth="1"/>
    <col min="775" max="775" width="10.88671875" style="283" bestFit="1" customWidth="1"/>
    <col min="776" max="1021" width="8.88671875" style="283"/>
    <col min="1022" max="1022" width="3.109375" style="283" customWidth="1"/>
    <col min="1023" max="1023" width="7.44140625" style="283" customWidth="1"/>
    <col min="1024" max="1024" width="23.109375" style="283" customWidth="1"/>
    <col min="1025" max="1025" width="8.88671875" style="283" customWidth="1"/>
    <col min="1026" max="1026" width="8.109375" style="283" customWidth="1"/>
    <col min="1027" max="1027" width="13.109375" style="283" customWidth="1"/>
    <col min="1028" max="1028" width="8.109375" style="283" customWidth="1"/>
    <col min="1029" max="1029" width="13.109375" style="283" customWidth="1"/>
    <col min="1030" max="1030" width="10.5546875" style="283" bestFit="1" customWidth="1"/>
    <col min="1031" max="1031" width="10.88671875" style="283" bestFit="1" customWidth="1"/>
    <col min="1032" max="1277" width="8.88671875" style="283"/>
    <col min="1278" max="1278" width="3.109375" style="283" customWidth="1"/>
    <col min="1279" max="1279" width="7.44140625" style="283" customWidth="1"/>
    <col min="1280" max="1280" width="23.109375" style="283" customWidth="1"/>
    <col min="1281" max="1281" width="8.88671875" style="283" customWidth="1"/>
    <col min="1282" max="1282" width="8.109375" style="283" customWidth="1"/>
    <col min="1283" max="1283" width="13.109375" style="283" customWidth="1"/>
    <col min="1284" max="1284" width="8.109375" style="283" customWidth="1"/>
    <col min="1285" max="1285" width="13.109375" style="283" customWidth="1"/>
    <col min="1286" max="1286" width="10.5546875" style="283" bestFit="1" customWidth="1"/>
    <col min="1287" max="1287" width="10.88671875" style="283" bestFit="1" customWidth="1"/>
    <col min="1288" max="1533" width="8.88671875" style="283"/>
    <col min="1534" max="1534" width="3.109375" style="283" customWidth="1"/>
    <col min="1535" max="1535" width="7.44140625" style="283" customWidth="1"/>
    <col min="1536" max="1536" width="23.109375" style="283" customWidth="1"/>
    <col min="1537" max="1537" width="8.88671875" style="283" customWidth="1"/>
    <col min="1538" max="1538" width="8.109375" style="283" customWidth="1"/>
    <col min="1539" max="1539" width="13.109375" style="283" customWidth="1"/>
    <col min="1540" max="1540" width="8.109375" style="283" customWidth="1"/>
    <col min="1541" max="1541" width="13.109375" style="283" customWidth="1"/>
    <col min="1542" max="1542" width="10.5546875" style="283" bestFit="1" customWidth="1"/>
    <col min="1543" max="1543" width="10.88671875" style="283" bestFit="1" customWidth="1"/>
    <col min="1544" max="1789" width="8.88671875" style="283"/>
    <col min="1790" max="1790" width="3.109375" style="283" customWidth="1"/>
    <col min="1791" max="1791" width="7.44140625" style="283" customWidth="1"/>
    <col min="1792" max="1792" width="23.109375" style="283" customWidth="1"/>
    <col min="1793" max="1793" width="8.88671875" style="283" customWidth="1"/>
    <col min="1794" max="1794" width="8.109375" style="283" customWidth="1"/>
    <col min="1795" max="1795" width="13.109375" style="283" customWidth="1"/>
    <col min="1796" max="1796" width="8.109375" style="283" customWidth="1"/>
    <col min="1797" max="1797" width="13.109375" style="283" customWidth="1"/>
    <col min="1798" max="1798" width="10.5546875" style="283" bestFit="1" customWidth="1"/>
    <col min="1799" max="1799" width="10.88671875" style="283" bestFit="1" customWidth="1"/>
    <col min="1800" max="2045" width="8.88671875" style="283"/>
    <col min="2046" max="2046" width="3.109375" style="283" customWidth="1"/>
    <col min="2047" max="2047" width="7.44140625" style="283" customWidth="1"/>
    <col min="2048" max="2048" width="23.109375" style="283" customWidth="1"/>
    <col min="2049" max="2049" width="8.88671875" style="283" customWidth="1"/>
    <col min="2050" max="2050" width="8.109375" style="283" customWidth="1"/>
    <col min="2051" max="2051" width="13.109375" style="283" customWidth="1"/>
    <col min="2052" max="2052" width="8.109375" style="283" customWidth="1"/>
    <col min="2053" max="2053" width="13.109375" style="283" customWidth="1"/>
    <col min="2054" max="2054" width="10.5546875" style="283" bestFit="1" customWidth="1"/>
    <col min="2055" max="2055" width="10.88671875" style="283" bestFit="1" customWidth="1"/>
    <col min="2056" max="2301" width="8.88671875" style="283"/>
    <col min="2302" max="2302" width="3.109375" style="283" customWidth="1"/>
    <col min="2303" max="2303" width="7.44140625" style="283" customWidth="1"/>
    <col min="2304" max="2304" width="23.109375" style="283" customWidth="1"/>
    <col min="2305" max="2305" width="8.88671875" style="283" customWidth="1"/>
    <col min="2306" max="2306" width="8.109375" style="283" customWidth="1"/>
    <col min="2307" max="2307" width="13.109375" style="283" customWidth="1"/>
    <col min="2308" max="2308" width="8.109375" style="283" customWidth="1"/>
    <col min="2309" max="2309" width="13.109375" style="283" customWidth="1"/>
    <col min="2310" max="2310" width="10.5546875" style="283" bestFit="1" customWidth="1"/>
    <col min="2311" max="2311" width="10.88671875" style="283" bestFit="1" customWidth="1"/>
    <col min="2312" max="2557" width="8.88671875" style="283"/>
    <col min="2558" max="2558" width="3.109375" style="283" customWidth="1"/>
    <col min="2559" max="2559" width="7.44140625" style="283" customWidth="1"/>
    <col min="2560" max="2560" width="23.109375" style="283" customWidth="1"/>
    <col min="2561" max="2561" width="8.88671875" style="283" customWidth="1"/>
    <col min="2562" max="2562" width="8.109375" style="283" customWidth="1"/>
    <col min="2563" max="2563" width="13.109375" style="283" customWidth="1"/>
    <col min="2564" max="2564" width="8.109375" style="283" customWidth="1"/>
    <col min="2565" max="2565" width="13.109375" style="283" customWidth="1"/>
    <col min="2566" max="2566" width="10.5546875" style="283" bestFit="1" customWidth="1"/>
    <col min="2567" max="2567" width="10.88671875" style="283" bestFit="1" customWidth="1"/>
    <col min="2568" max="2813" width="8.88671875" style="283"/>
    <col min="2814" max="2814" width="3.109375" style="283" customWidth="1"/>
    <col min="2815" max="2815" width="7.44140625" style="283" customWidth="1"/>
    <col min="2816" max="2816" width="23.109375" style="283" customWidth="1"/>
    <col min="2817" max="2817" width="8.88671875" style="283" customWidth="1"/>
    <col min="2818" max="2818" width="8.109375" style="283" customWidth="1"/>
    <col min="2819" max="2819" width="13.109375" style="283" customWidth="1"/>
    <col min="2820" max="2820" width="8.109375" style="283" customWidth="1"/>
    <col min="2821" max="2821" width="13.109375" style="283" customWidth="1"/>
    <col min="2822" max="2822" width="10.5546875" style="283" bestFit="1" customWidth="1"/>
    <col min="2823" max="2823" width="10.88671875" style="283" bestFit="1" customWidth="1"/>
    <col min="2824" max="3069" width="8.88671875" style="283"/>
    <col min="3070" max="3070" width="3.109375" style="283" customWidth="1"/>
    <col min="3071" max="3071" width="7.44140625" style="283" customWidth="1"/>
    <col min="3072" max="3072" width="23.109375" style="283" customWidth="1"/>
    <col min="3073" max="3073" width="8.88671875" style="283" customWidth="1"/>
    <col min="3074" max="3074" width="8.109375" style="283" customWidth="1"/>
    <col min="3075" max="3075" width="13.109375" style="283" customWidth="1"/>
    <col min="3076" max="3076" width="8.109375" style="283" customWidth="1"/>
    <col min="3077" max="3077" width="13.109375" style="283" customWidth="1"/>
    <col min="3078" max="3078" width="10.5546875" style="283" bestFit="1" customWidth="1"/>
    <col min="3079" max="3079" width="10.88671875" style="283" bestFit="1" customWidth="1"/>
    <col min="3080" max="3325" width="8.88671875" style="283"/>
    <col min="3326" max="3326" width="3.109375" style="283" customWidth="1"/>
    <col min="3327" max="3327" width="7.44140625" style="283" customWidth="1"/>
    <col min="3328" max="3328" width="23.109375" style="283" customWidth="1"/>
    <col min="3329" max="3329" width="8.88671875" style="283" customWidth="1"/>
    <col min="3330" max="3330" width="8.109375" style="283" customWidth="1"/>
    <col min="3331" max="3331" width="13.109375" style="283" customWidth="1"/>
    <col min="3332" max="3332" width="8.109375" style="283" customWidth="1"/>
    <col min="3333" max="3333" width="13.109375" style="283" customWidth="1"/>
    <col min="3334" max="3334" width="10.5546875" style="283" bestFit="1" customWidth="1"/>
    <col min="3335" max="3335" width="10.88671875" style="283" bestFit="1" customWidth="1"/>
    <col min="3336" max="3581" width="8.88671875" style="283"/>
    <col min="3582" max="3582" width="3.109375" style="283" customWidth="1"/>
    <col min="3583" max="3583" width="7.44140625" style="283" customWidth="1"/>
    <col min="3584" max="3584" width="23.109375" style="283" customWidth="1"/>
    <col min="3585" max="3585" width="8.88671875" style="283" customWidth="1"/>
    <col min="3586" max="3586" width="8.109375" style="283" customWidth="1"/>
    <col min="3587" max="3587" width="13.109375" style="283" customWidth="1"/>
    <col min="3588" max="3588" width="8.109375" style="283" customWidth="1"/>
    <col min="3589" max="3589" width="13.109375" style="283" customWidth="1"/>
    <col min="3590" max="3590" width="10.5546875" style="283" bestFit="1" customWidth="1"/>
    <col min="3591" max="3591" width="10.88671875" style="283" bestFit="1" customWidth="1"/>
    <col min="3592" max="3837" width="8.88671875" style="283"/>
    <col min="3838" max="3838" width="3.109375" style="283" customWidth="1"/>
    <col min="3839" max="3839" width="7.44140625" style="283" customWidth="1"/>
    <col min="3840" max="3840" width="23.109375" style="283" customWidth="1"/>
    <col min="3841" max="3841" width="8.88671875" style="283" customWidth="1"/>
    <col min="3842" max="3842" width="8.109375" style="283" customWidth="1"/>
    <col min="3843" max="3843" width="13.109375" style="283" customWidth="1"/>
    <col min="3844" max="3844" width="8.109375" style="283" customWidth="1"/>
    <col min="3845" max="3845" width="13.109375" style="283" customWidth="1"/>
    <col min="3846" max="3846" width="10.5546875" style="283" bestFit="1" customWidth="1"/>
    <col min="3847" max="3847" width="10.88671875" style="283" bestFit="1" customWidth="1"/>
    <col min="3848" max="4093" width="8.88671875" style="283"/>
    <col min="4094" max="4094" width="3.109375" style="283" customWidth="1"/>
    <col min="4095" max="4095" width="7.44140625" style="283" customWidth="1"/>
    <col min="4096" max="4096" width="23.109375" style="283" customWidth="1"/>
    <col min="4097" max="4097" width="8.88671875" style="283" customWidth="1"/>
    <col min="4098" max="4098" width="8.109375" style="283" customWidth="1"/>
    <col min="4099" max="4099" width="13.109375" style="283" customWidth="1"/>
    <col min="4100" max="4100" width="8.109375" style="283" customWidth="1"/>
    <col min="4101" max="4101" width="13.109375" style="283" customWidth="1"/>
    <col min="4102" max="4102" width="10.5546875" style="283" bestFit="1" customWidth="1"/>
    <col min="4103" max="4103" width="10.88671875" style="283" bestFit="1" customWidth="1"/>
    <col min="4104" max="4349" width="8.88671875" style="283"/>
    <col min="4350" max="4350" width="3.109375" style="283" customWidth="1"/>
    <col min="4351" max="4351" width="7.44140625" style="283" customWidth="1"/>
    <col min="4352" max="4352" width="23.109375" style="283" customWidth="1"/>
    <col min="4353" max="4353" width="8.88671875" style="283" customWidth="1"/>
    <col min="4354" max="4354" width="8.109375" style="283" customWidth="1"/>
    <col min="4355" max="4355" width="13.109375" style="283" customWidth="1"/>
    <col min="4356" max="4356" width="8.109375" style="283" customWidth="1"/>
    <col min="4357" max="4357" width="13.109375" style="283" customWidth="1"/>
    <col min="4358" max="4358" width="10.5546875" style="283" bestFit="1" customWidth="1"/>
    <col min="4359" max="4359" width="10.88671875" style="283" bestFit="1" customWidth="1"/>
    <col min="4360" max="4605" width="8.88671875" style="283"/>
    <col min="4606" max="4606" width="3.109375" style="283" customWidth="1"/>
    <col min="4607" max="4607" width="7.44140625" style="283" customWidth="1"/>
    <col min="4608" max="4608" width="23.109375" style="283" customWidth="1"/>
    <col min="4609" max="4609" width="8.88671875" style="283" customWidth="1"/>
    <col min="4610" max="4610" width="8.109375" style="283" customWidth="1"/>
    <col min="4611" max="4611" width="13.109375" style="283" customWidth="1"/>
    <col min="4612" max="4612" width="8.109375" style="283" customWidth="1"/>
    <col min="4613" max="4613" width="13.109375" style="283" customWidth="1"/>
    <col min="4614" max="4614" width="10.5546875" style="283" bestFit="1" customWidth="1"/>
    <col min="4615" max="4615" width="10.88671875" style="283" bestFit="1" customWidth="1"/>
    <col min="4616" max="4861" width="8.88671875" style="283"/>
    <col min="4862" max="4862" width="3.109375" style="283" customWidth="1"/>
    <col min="4863" max="4863" width="7.44140625" style="283" customWidth="1"/>
    <col min="4864" max="4864" width="23.109375" style="283" customWidth="1"/>
    <col min="4865" max="4865" width="8.88671875" style="283" customWidth="1"/>
    <col min="4866" max="4866" width="8.109375" style="283" customWidth="1"/>
    <col min="4867" max="4867" width="13.109375" style="283" customWidth="1"/>
    <col min="4868" max="4868" width="8.109375" style="283" customWidth="1"/>
    <col min="4869" max="4869" width="13.109375" style="283" customWidth="1"/>
    <col min="4870" max="4870" width="10.5546875" style="283" bestFit="1" customWidth="1"/>
    <col min="4871" max="4871" width="10.88671875" style="283" bestFit="1" customWidth="1"/>
    <col min="4872" max="5117" width="8.88671875" style="283"/>
    <col min="5118" max="5118" width="3.109375" style="283" customWidth="1"/>
    <col min="5119" max="5119" width="7.44140625" style="283" customWidth="1"/>
    <col min="5120" max="5120" width="23.109375" style="283" customWidth="1"/>
    <col min="5121" max="5121" width="8.88671875" style="283" customWidth="1"/>
    <col min="5122" max="5122" width="8.109375" style="283" customWidth="1"/>
    <col min="5123" max="5123" width="13.109375" style="283" customWidth="1"/>
    <col min="5124" max="5124" width="8.109375" style="283" customWidth="1"/>
    <col min="5125" max="5125" width="13.109375" style="283" customWidth="1"/>
    <col min="5126" max="5126" width="10.5546875" style="283" bestFit="1" customWidth="1"/>
    <col min="5127" max="5127" width="10.88671875" style="283" bestFit="1" customWidth="1"/>
    <col min="5128" max="5373" width="8.88671875" style="283"/>
    <col min="5374" max="5374" width="3.109375" style="283" customWidth="1"/>
    <col min="5375" max="5375" width="7.44140625" style="283" customWidth="1"/>
    <col min="5376" max="5376" width="23.109375" style="283" customWidth="1"/>
    <col min="5377" max="5377" width="8.88671875" style="283" customWidth="1"/>
    <col min="5378" max="5378" width="8.109375" style="283" customWidth="1"/>
    <col min="5379" max="5379" width="13.109375" style="283" customWidth="1"/>
    <col min="5380" max="5380" width="8.109375" style="283" customWidth="1"/>
    <col min="5381" max="5381" width="13.109375" style="283" customWidth="1"/>
    <col min="5382" max="5382" width="10.5546875" style="283" bestFit="1" customWidth="1"/>
    <col min="5383" max="5383" width="10.88671875" style="283" bestFit="1" customWidth="1"/>
    <col min="5384" max="5629" width="8.88671875" style="283"/>
    <col min="5630" max="5630" width="3.109375" style="283" customWidth="1"/>
    <col min="5631" max="5631" width="7.44140625" style="283" customWidth="1"/>
    <col min="5632" max="5632" width="23.109375" style="283" customWidth="1"/>
    <col min="5633" max="5633" width="8.88671875" style="283" customWidth="1"/>
    <col min="5634" max="5634" width="8.109375" style="283" customWidth="1"/>
    <col min="5635" max="5635" width="13.109375" style="283" customWidth="1"/>
    <col min="5636" max="5636" width="8.109375" style="283" customWidth="1"/>
    <col min="5637" max="5637" width="13.109375" style="283" customWidth="1"/>
    <col min="5638" max="5638" width="10.5546875" style="283" bestFit="1" customWidth="1"/>
    <col min="5639" max="5639" width="10.88671875" style="283" bestFit="1" customWidth="1"/>
    <col min="5640" max="5885" width="8.88671875" style="283"/>
    <col min="5886" max="5886" width="3.109375" style="283" customWidth="1"/>
    <col min="5887" max="5887" width="7.44140625" style="283" customWidth="1"/>
    <col min="5888" max="5888" width="23.109375" style="283" customWidth="1"/>
    <col min="5889" max="5889" width="8.88671875" style="283" customWidth="1"/>
    <col min="5890" max="5890" width="8.109375" style="283" customWidth="1"/>
    <col min="5891" max="5891" width="13.109375" style="283" customWidth="1"/>
    <col min="5892" max="5892" width="8.109375" style="283" customWidth="1"/>
    <col min="5893" max="5893" width="13.109375" style="283" customWidth="1"/>
    <col min="5894" max="5894" width="10.5546875" style="283" bestFit="1" customWidth="1"/>
    <col min="5895" max="5895" width="10.88671875" style="283" bestFit="1" customWidth="1"/>
    <col min="5896" max="6141" width="8.88671875" style="283"/>
    <col min="6142" max="6142" width="3.109375" style="283" customWidth="1"/>
    <col min="6143" max="6143" width="7.44140625" style="283" customWidth="1"/>
    <col min="6144" max="6144" width="23.109375" style="283" customWidth="1"/>
    <col min="6145" max="6145" width="8.88671875" style="283" customWidth="1"/>
    <col min="6146" max="6146" width="8.109375" style="283" customWidth="1"/>
    <col min="6147" max="6147" width="13.109375" style="283" customWidth="1"/>
    <col min="6148" max="6148" width="8.109375" style="283" customWidth="1"/>
    <col min="6149" max="6149" width="13.109375" style="283" customWidth="1"/>
    <col min="6150" max="6150" width="10.5546875" style="283" bestFit="1" customWidth="1"/>
    <col min="6151" max="6151" width="10.88671875" style="283" bestFit="1" customWidth="1"/>
    <col min="6152" max="6397" width="8.88671875" style="283"/>
    <col min="6398" max="6398" width="3.109375" style="283" customWidth="1"/>
    <col min="6399" max="6399" width="7.44140625" style="283" customWidth="1"/>
    <col min="6400" max="6400" width="23.109375" style="283" customWidth="1"/>
    <col min="6401" max="6401" width="8.88671875" style="283" customWidth="1"/>
    <col min="6402" max="6402" width="8.109375" style="283" customWidth="1"/>
    <col min="6403" max="6403" width="13.109375" style="283" customWidth="1"/>
    <col min="6404" max="6404" width="8.109375" style="283" customWidth="1"/>
    <col min="6405" max="6405" width="13.109375" style="283" customWidth="1"/>
    <col min="6406" max="6406" width="10.5546875" style="283" bestFit="1" customWidth="1"/>
    <col min="6407" max="6407" width="10.88671875" style="283" bestFit="1" customWidth="1"/>
    <col min="6408" max="6653" width="8.88671875" style="283"/>
    <col min="6654" max="6654" width="3.109375" style="283" customWidth="1"/>
    <col min="6655" max="6655" width="7.44140625" style="283" customWidth="1"/>
    <col min="6656" max="6656" width="23.109375" style="283" customWidth="1"/>
    <col min="6657" max="6657" width="8.88671875" style="283" customWidth="1"/>
    <col min="6658" max="6658" width="8.109375" style="283" customWidth="1"/>
    <col min="6659" max="6659" width="13.109375" style="283" customWidth="1"/>
    <col min="6660" max="6660" width="8.109375" style="283" customWidth="1"/>
    <col min="6661" max="6661" width="13.109375" style="283" customWidth="1"/>
    <col min="6662" max="6662" width="10.5546875" style="283" bestFit="1" customWidth="1"/>
    <col min="6663" max="6663" width="10.88671875" style="283" bestFit="1" customWidth="1"/>
    <col min="6664" max="6909" width="8.88671875" style="283"/>
    <col min="6910" max="6910" width="3.109375" style="283" customWidth="1"/>
    <col min="6911" max="6911" width="7.44140625" style="283" customWidth="1"/>
    <col min="6912" max="6912" width="23.109375" style="283" customWidth="1"/>
    <col min="6913" max="6913" width="8.88671875" style="283" customWidth="1"/>
    <col min="6914" max="6914" width="8.109375" style="283" customWidth="1"/>
    <col min="6915" max="6915" width="13.109375" style="283" customWidth="1"/>
    <col min="6916" max="6916" width="8.109375" style="283" customWidth="1"/>
    <col min="6917" max="6917" width="13.109375" style="283" customWidth="1"/>
    <col min="6918" max="6918" width="10.5546875" style="283" bestFit="1" customWidth="1"/>
    <col min="6919" max="6919" width="10.88671875" style="283" bestFit="1" customWidth="1"/>
    <col min="6920" max="7165" width="8.88671875" style="283"/>
    <col min="7166" max="7166" width="3.109375" style="283" customWidth="1"/>
    <col min="7167" max="7167" width="7.44140625" style="283" customWidth="1"/>
    <col min="7168" max="7168" width="23.109375" style="283" customWidth="1"/>
    <col min="7169" max="7169" width="8.88671875" style="283" customWidth="1"/>
    <col min="7170" max="7170" width="8.109375" style="283" customWidth="1"/>
    <col min="7171" max="7171" width="13.109375" style="283" customWidth="1"/>
    <col min="7172" max="7172" width="8.109375" style="283" customWidth="1"/>
    <col min="7173" max="7173" width="13.109375" style="283" customWidth="1"/>
    <col min="7174" max="7174" width="10.5546875" style="283" bestFit="1" customWidth="1"/>
    <col min="7175" max="7175" width="10.88671875" style="283" bestFit="1" customWidth="1"/>
    <col min="7176" max="7421" width="8.88671875" style="283"/>
    <col min="7422" max="7422" width="3.109375" style="283" customWidth="1"/>
    <col min="7423" max="7423" width="7.44140625" style="283" customWidth="1"/>
    <col min="7424" max="7424" width="23.109375" style="283" customWidth="1"/>
    <col min="7425" max="7425" width="8.88671875" style="283" customWidth="1"/>
    <col min="7426" max="7426" width="8.109375" style="283" customWidth="1"/>
    <col min="7427" max="7427" width="13.109375" style="283" customWidth="1"/>
    <col min="7428" max="7428" width="8.109375" style="283" customWidth="1"/>
    <col min="7429" max="7429" width="13.109375" style="283" customWidth="1"/>
    <col min="7430" max="7430" width="10.5546875" style="283" bestFit="1" customWidth="1"/>
    <col min="7431" max="7431" width="10.88671875" style="283" bestFit="1" customWidth="1"/>
    <col min="7432" max="7677" width="8.88671875" style="283"/>
    <col min="7678" max="7678" width="3.109375" style="283" customWidth="1"/>
    <col min="7679" max="7679" width="7.44140625" style="283" customWidth="1"/>
    <col min="7680" max="7680" width="23.109375" style="283" customWidth="1"/>
    <col min="7681" max="7681" width="8.88671875" style="283" customWidth="1"/>
    <col min="7682" max="7682" width="8.109375" style="283" customWidth="1"/>
    <col min="7683" max="7683" width="13.109375" style="283" customWidth="1"/>
    <col min="7684" max="7684" width="8.109375" style="283" customWidth="1"/>
    <col min="7685" max="7685" width="13.109375" style="283" customWidth="1"/>
    <col min="7686" max="7686" width="10.5546875" style="283" bestFit="1" customWidth="1"/>
    <col min="7687" max="7687" width="10.88671875" style="283" bestFit="1" customWidth="1"/>
    <col min="7688" max="7933" width="8.88671875" style="283"/>
    <col min="7934" max="7934" width="3.109375" style="283" customWidth="1"/>
    <col min="7935" max="7935" width="7.44140625" style="283" customWidth="1"/>
    <col min="7936" max="7936" width="23.109375" style="283" customWidth="1"/>
    <col min="7937" max="7937" width="8.88671875" style="283" customWidth="1"/>
    <col min="7938" max="7938" width="8.109375" style="283" customWidth="1"/>
    <col min="7939" max="7939" width="13.109375" style="283" customWidth="1"/>
    <col min="7940" max="7940" width="8.109375" style="283" customWidth="1"/>
    <col min="7941" max="7941" width="13.109375" style="283" customWidth="1"/>
    <col min="7942" max="7942" width="10.5546875" style="283" bestFit="1" customWidth="1"/>
    <col min="7943" max="7943" width="10.88671875" style="283" bestFit="1" customWidth="1"/>
    <col min="7944" max="8189" width="8.88671875" style="283"/>
    <col min="8190" max="8190" width="3.109375" style="283" customWidth="1"/>
    <col min="8191" max="8191" width="7.44140625" style="283" customWidth="1"/>
    <col min="8192" max="8192" width="23.109375" style="283" customWidth="1"/>
    <col min="8193" max="8193" width="8.88671875" style="283" customWidth="1"/>
    <col min="8194" max="8194" width="8.109375" style="283" customWidth="1"/>
    <col min="8195" max="8195" width="13.109375" style="283" customWidth="1"/>
    <col min="8196" max="8196" width="8.109375" style="283" customWidth="1"/>
    <col min="8197" max="8197" width="13.109375" style="283" customWidth="1"/>
    <col min="8198" max="8198" width="10.5546875" style="283" bestFit="1" customWidth="1"/>
    <col min="8199" max="8199" width="10.88671875" style="283" bestFit="1" customWidth="1"/>
    <col min="8200" max="8445" width="8.88671875" style="283"/>
    <col min="8446" max="8446" width="3.109375" style="283" customWidth="1"/>
    <col min="8447" max="8447" width="7.44140625" style="283" customWidth="1"/>
    <col min="8448" max="8448" width="23.109375" style="283" customWidth="1"/>
    <col min="8449" max="8449" width="8.88671875" style="283" customWidth="1"/>
    <col min="8450" max="8450" width="8.109375" style="283" customWidth="1"/>
    <col min="8451" max="8451" width="13.109375" style="283" customWidth="1"/>
    <col min="8452" max="8452" width="8.109375" style="283" customWidth="1"/>
    <col min="8453" max="8453" width="13.109375" style="283" customWidth="1"/>
    <col min="8454" max="8454" width="10.5546875" style="283" bestFit="1" customWidth="1"/>
    <col min="8455" max="8455" width="10.88671875" style="283" bestFit="1" customWidth="1"/>
    <col min="8456" max="8701" width="8.88671875" style="283"/>
    <col min="8702" max="8702" width="3.109375" style="283" customWidth="1"/>
    <col min="8703" max="8703" width="7.44140625" style="283" customWidth="1"/>
    <col min="8704" max="8704" width="23.109375" style="283" customWidth="1"/>
    <col min="8705" max="8705" width="8.88671875" style="283" customWidth="1"/>
    <col min="8706" max="8706" width="8.109375" style="283" customWidth="1"/>
    <col min="8707" max="8707" width="13.109375" style="283" customWidth="1"/>
    <col min="8708" max="8708" width="8.109375" style="283" customWidth="1"/>
    <col min="8709" max="8709" width="13.109375" style="283" customWidth="1"/>
    <col min="8710" max="8710" width="10.5546875" style="283" bestFit="1" customWidth="1"/>
    <col min="8711" max="8711" width="10.88671875" style="283" bestFit="1" customWidth="1"/>
    <col min="8712" max="8957" width="8.88671875" style="283"/>
    <col min="8958" max="8958" width="3.109375" style="283" customWidth="1"/>
    <col min="8959" max="8959" width="7.44140625" style="283" customWidth="1"/>
    <col min="8960" max="8960" width="23.109375" style="283" customWidth="1"/>
    <col min="8961" max="8961" width="8.88671875" style="283" customWidth="1"/>
    <col min="8962" max="8962" width="8.109375" style="283" customWidth="1"/>
    <col min="8963" max="8963" width="13.109375" style="283" customWidth="1"/>
    <col min="8964" max="8964" width="8.109375" style="283" customWidth="1"/>
    <col min="8965" max="8965" width="13.109375" style="283" customWidth="1"/>
    <col min="8966" max="8966" width="10.5546875" style="283" bestFit="1" customWidth="1"/>
    <col min="8967" max="8967" width="10.88671875" style="283" bestFit="1" customWidth="1"/>
    <col min="8968" max="9213" width="8.88671875" style="283"/>
    <col min="9214" max="9214" width="3.109375" style="283" customWidth="1"/>
    <col min="9215" max="9215" width="7.44140625" style="283" customWidth="1"/>
    <col min="9216" max="9216" width="23.109375" style="283" customWidth="1"/>
    <col min="9217" max="9217" width="8.88671875" style="283" customWidth="1"/>
    <col min="9218" max="9218" width="8.109375" style="283" customWidth="1"/>
    <col min="9219" max="9219" width="13.109375" style="283" customWidth="1"/>
    <col min="9220" max="9220" width="8.109375" style="283" customWidth="1"/>
    <col min="9221" max="9221" width="13.109375" style="283" customWidth="1"/>
    <col min="9222" max="9222" width="10.5546875" style="283" bestFit="1" customWidth="1"/>
    <col min="9223" max="9223" width="10.88671875" style="283" bestFit="1" customWidth="1"/>
    <col min="9224" max="9469" width="8.88671875" style="283"/>
    <col min="9470" max="9470" width="3.109375" style="283" customWidth="1"/>
    <col min="9471" max="9471" width="7.44140625" style="283" customWidth="1"/>
    <col min="9472" max="9472" width="23.109375" style="283" customWidth="1"/>
    <col min="9473" max="9473" width="8.88671875" style="283" customWidth="1"/>
    <col min="9474" max="9474" width="8.109375" style="283" customWidth="1"/>
    <col min="9475" max="9475" width="13.109375" style="283" customWidth="1"/>
    <col min="9476" max="9476" width="8.109375" style="283" customWidth="1"/>
    <col min="9477" max="9477" width="13.109375" style="283" customWidth="1"/>
    <col min="9478" max="9478" width="10.5546875" style="283" bestFit="1" customWidth="1"/>
    <col min="9479" max="9479" width="10.88671875" style="283" bestFit="1" customWidth="1"/>
    <col min="9480" max="9725" width="8.88671875" style="283"/>
    <col min="9726" max="9726" width="3.109375" style="283" customWidth="1"/>
    <col min="9727" max="9727" width="7.44140625" style="283" customWidth="1"/>
    <col min="9728" max="9728" width="23.109375" style="283" customWidth="1"/>
    <col min="9729" max="9729" width="8.88671875" style="283" customWidth="1"/>
    <col min="9730" max="9730" width="8.109375" style="283" customWidth="1"/>
    <col min="9731" max="9731" width="13.109375" style="283" customWidth="1"/>
    <col min="9732" max="9732" width="8.109375" style="283" customWidth="1"/>
    <col min="9733" max="9733" width="13.109375" style="283" customWidth="1"/>
    <col min="9734" max="9734" width="10.5546875" style="283" bestFit="1" customWidth="1"/>
    <col min="9735" max="9735" width="10.88671875" style="283" bestFit="1" customWidth="1"/>
    <col min="9736" max="9981" width="8.88671875" style="283"/>
    <col min="9982" max="9982" width="3.109375" style="283" customWidth="1"/>
    <col min="9983" max="9983" width="7.44140625" style="283" customWidth="1"/>
    <col min="9984" max="9984" width="23.109375" style="283" customWidth="1"/>
    <col min="9985" max="9985" width="8.88671875" style="283" customWidth="1"/>
    <col min="9986" max="9986" width="8.109375" style="283" customWidth="1"/>
    <col min="9987" max="9987" width="13.109375" style="283" customWidth="1"/>
    <col min="9988" max="9988" width="8.109375" style="283" customWidth="1"/>
    <col min="9989" max="9989" width="13.109375" style="283" customWidth="1"/>
    <col min="9990" max="9990" width="10.5546875" style="283" bestFit="1" customWidth="1"/>
    <col min="9991" max="9991" width="10.88671875" style="283" bestFit="1" customWidth="1"/>
    <col min="9992" max="10237" width="8.88671875" style="283"/>
    <col min="10238" max="10238" width="3.109375" style="283" customWidth="1"/>
    <col min="10239" max="10239" width="7.44140625" style="283" customWidth="1"/>
    <col min="10240" max="10240" width="23.109375" style="283" customWidth="1"/>
    <col min="10241" max="10241" width="8.88671875" style="283" customWidth="1"/>
    <col min="10242" max="10242" width="8.109375" style="283" customWidth="1"/>
    <col min="10243" max="10243" width="13.109375" style="283" customWidth="1"/>
    <col min="10244" max="10244" width="8.109375" style="283" customWidth="1"/>
    <col min="10245" max="10245" width="13.109375" style="283" customWidth="1"/>
    <col min="10246" max="10246" width="10.5546875" style="283" bestFit="1" customWidth="1"/>
    <col min="10247" max="10247" width="10.88671875" style="283" bestFit="1" customWidth="1"/>
    <col min="10248" max="10493" width="8.88671875" style="283"/>
    <col min="10494" max="10494" width="3.109375" style="283" customWidth="1"/>
    <col min="10495" max="10495" width="7.44140625" style="283" customWidth="1"/>
    <col min="10496" max="10496" width="23.109375" style="283" customWidth="1"/>
    <col min="10497" max="10497" width="8.88671875" style="283" customWidth="1"/>
    <col min="10498" max="10498" width="8.109375" style="283" customWidth="1"/>
    <col min="10499" max="10499" width="13.109375" style="283" customWidth="1"/>
    <col min="10500" max="10500" width="8.109375" style="283" customWidth="1"/>
    <col min="10501" max="10501" width="13.109375" style="283" customWidth="1"/>
    <col min="10502" max="10502" width="10.5546875" style="283" bestFit="1" customWidth="1"/>
    <col min="10503" max="10503" width="10.88671875" style="283" bestFit="1" customWidth="1"/>
    <col min="10504" max="10749" width="8.88671875" style="283"/>
    <col min="10750" max="10750" width="3.109375" style="283" customWidth="1"/>
    <col min="10751" max="10751" width="7.44140625" style="283" customWidth="1"/>
    <col min="10752" max="10752" width="23.109375" style="283" customWidth="1"/>
    <col min="10753" max="10753" width="8.88671875" style="283" customWidth="1"/>
    <col min="10754" max="10754" width="8.109375" style="283" customWidth="1"/>
    <col min="10755" max="10755" width="13.109375" style="283" customWidth="1"/>
    <col min="10756" max="10756" width="8.109375" style="283" customWidth="1"/>
    <col min="10757" max="10757" width="13.109375" style="283" customWidth="1"/>
    <col min="10758" max="10758" width="10.5546875" style="283" bestFit="1" customWidth="1"/>
    <col min="10759" max="10759" width="10.88671875" style="283" bestFit="1" customWidth="1"/>
    <col min="10760" max="11005" width="8.88671875" style="283"/>
    <col min="11006" max="11006" width="3.109375" style="283" customWidth="1"/>
    <col min="11007" max="11007" width="7.44140625" style="283" customWidth="1"/>
    <col min="11008" max="11008" width="23.109375" style="283" customWidth="1"/>
    <col min="11009" max="11009" width="8.88671875" style="283" customWidth="1"/>
    <col min="11010" max="11010" width="8.109375" style="283" customWidth="1"/>
    <col min="11011" max="11011" width="13.109375" style="283" customWidth="1"/>
    <col min="11012" max="11012" width="8.109375" style="283" customWidth="1"/>
    <col min="11013" max="11013" width="13.109375" style="283" customWidth="1"/>
    <col min="11014" max="11014" width="10.5546875" style="283" bestFit="1" customWidth="1"/>
    <col min="11015" max="11015" width="10.88671875" style="283" bestFit="1" customWidth="1"/>
    <col min="11016" max="11261" width="8.88671875" style="283"/>
    <col min="11262" max="11262" width="3.109375" style="283" customWidth="1"/>
    <col min="11263" max="11263" width="7.44140625" style="283" customWidth="1"/>
    <col min="11264" max="11264" width="23.109375" style="283" customWidth="1"/>
    <col min="11265" max="11265" width="8.88671875" style="283" customWidth="1"/>
    <col min="11266" max="11266" width="8.109375" style="283" customWidth="1"/>
    <col min="11267" max="11267" width="13.109375" style="283" customWidth="1"/>
    <col min="11268" max="11268" width="8.109375" style="283" customWidth="1"/>
    <col min="11269" max="11269" width="13.109375" style="283" customWidth="1"/>
    <col min="11270" max="11270" width="10.5546875" style="283" bestFit="1" customWidth="1"/>
    <col min="11271" max="11271" width="10.88671875" style="283" bestFit="1" customWidth="1"/>
    <col min="11272" max="11517" width="8.88671875" style="283"/>
    <col min="11518" max="11518" width="3.109375" style="283" customWidth="1"/>
    <col min="11519" max="11519" width="7.44140625" style="283" customWidth="1"/>
    <col min="11520" max="11520" width="23.109375" style="283" customWidth="1"/>
    <col min="11521" max="11521" width="8.88671875" style="283" customWidth="1"/>
    <col min="11522" max="11522" width="8.109375" style="283" customWidth="1"/>
    <col min="11523" max="11523" width="13.109375" style="283" customWidth="1"/>
    <col min="11524" max="11524" width="8.109375" style="283" customWidth="1"/>
    <col min="11525" max="11525" width="13.109375" style="283" customWidth="1"/>
    <col min="11526" max="11526" width="10.5546875" style="283" bestFit="1" customWidth="1"/>
    <col min="11527" max="11527" width="10.88671875" style="283" bestFit="1" customWidth="1"/>
    <col min="11528" max="11773" width="8.88671875" style="283"/>
    <col min="11774" max="11774" width="3.109375" style="283" customWidth="1"/>
    <col min="11775" max="11775" width="7.44140625" style="283" customWidth="1"/>
    <col min="11776" max="11776" width="23.109375" style="283" customWidth="1"/>
    <col min="11777" max="11777" width="8.88671875" style="283" customWidth="1"/>
    <col min="11778" max="11778" width="8.109375" style="283" customWidth="1"/>
    <col min="11779" max="11779" width="13.109375" style="283" customWidth="1"/>
    <col min="11780" max="11780" width="8.109375" style="283" customWidth="1"/>
    <col min="11781" max="11781" width="13.109375" style="283" customWidth="1"/>
    <col min="11782" max="11782" width="10.5546875" style="283" bestFit="1" customWidth="1"/>
    <col min="11783" max="11783" width="10.88671875" style="283" bestFit="1" customWidth="1"/>
    <col min="11784" max="12029" width="8.88671875" style="283"/>
    <col min="12030" max="12030" width="3.109375" style="283" customWidth="1"/>
    <col min="12031" max="12031" width="7.44140625" style="283" customWidth="1"/>
    <col min="12032" max="12032" width="23.109375" style="283" customWidth="1"/>
    <col min="12033" max="12033" width="8.88671875" style="283" customWidth="1"/>
    <col min="12034" max="12034" width="8.109375" style="283" customWidth="1"/>
    <col min="12035" max="12035" width="13.109375" style="283" customWidth="1"/>
    <col min="12036" max="12036" width="8.109375" style="283" customWidth="1"/>
    <col min="12037" max="12037" width="13.109375" style="283" customWidth="1"/>
    <col min="12038" max="12038" width="10.5546875" style="283" bestFit="1" customWidth="1"/>
    <col min="12039" max="12039" width="10.88671875" style="283" bestFit="1" customWidth="1"/>
    <col min="12040" max="12285" width="8.88671875" style="283"/>
    <col min="12286" max="12286" width="3.109375" style="283" customWidth="1"/>
    <col min="12287" max="12287" width="7.44140625" style="283" customWidth="1"/>
    <col min="12288" max="12288" width="23.109375" style="283" customWidth="1"/>
    <col min="12289" max="12289" width="8.88671875" style="283" customWidth="1"/>
    <col min="12290" max="12290" width="8.109375" style="283" customWidth="1"/>
    <col min="12291" max="12291" width="13.109375" style="283" customWidth="1"/>
    <col min="12292" max="12292" width="8.109375" style="283" customWidth="1"/>
    <col min="12293" max="12293" width="13.109375" style="283" customWidth="1"/>
    <col min="12294" max="12294" width="10.5546875" style="283" bestFit="1" customWidth="1"/>
    <col min="12295" max="12295" width="10.88671875" style="283" bestFit="1" customWidth="1"/>
    <col min="12296" max="12541" width="8.88671875" style="283"/>
    <col min="12542" max="12542" width="3.109375" style="283" customWidth="1"/>
    <col min="12543" max="12543" width="7.44140625" style="283" customWidth="1"/>
    <col min="12544" max="12544" width="23.109375" style="283" customWidth="1"/>
    <col min="12545" max="12545" width="8.88671875" style="283" customWidth="1"/>
    <col min="12546" max="12546" width="8.109375" style="283" customWidth="1"/>
    <col min="12547" max="12547" width="13.109375" style="283" customWidth="1"/>
    <col min="12548" max="12548" width="8.109375" style="283" customWidth="1"/>
    <col min="12549" max="12549" width="13.109375" style="283" customWidth="1"/>
    <col min="12550" max="12550" width="10.5546875" style="283" bestFit="1" customWidth="1"/>
    <col min="12551" max="12551" width="10.88671875" style="283" bestFit="1" customWidth="1"/>
    <col min="12552" max="12797" width="8.88671875" style="283"/>
    <col min="12798" max="12798" width="3.109375" style="283" customWidth="1"/>
    <col min="12799" max="12799" width="7.44140625" style="283" customWidth="1"/>
    <col min="12800" max="12800" width="23.109375" style="283" customWidth="1"/>
    <col min="12801" max="12801" width="8.88671875" style="283" customWidth="1"/>
    <col min="12802" max="12802" width="8.109375" style="283" customWidth="1"/>
    <col min="12803" max="12803" width="13.109375" style="283" customWidth="1"/>
    <col min="12804" max="12804" width="8.109375" style="283" customWidth="1"/>
    <col min="12805" max="12805" width="13.109375" style="283" customWidth="1"/>
    <col min="12806" max="12806" width="10.5546875" style="283" bestFit="1" customWidth="1"/>
    <col min="12807" max="12807" width="10.88671875" style="283" bestFit="1" customWidth="1"/>
    <col min="12808" max="13053" width="8.88671875" style="283"/>
    <col min="13054" max="13054" width="3.109375" style="283" customWidth="1"/>
    <col min="13055" max="13055" width="7.44140625" style="283" customWidth="1"/>
    <col min="13056" max="13056" width="23.109375" style="283" customWidth="1"/>
    <col min="13057" max="13057" width="8.88671875" style="283" customWidth="1"/>
    <col min="13058" max="13058" width="8.109375" style="283" customWidth="1"/>
    <col min="13059" max="13059" width="13.109375" style="283" customWidth="1"/>
    <col min="13060" max="13060" width="8.109375" style="283" customWidth="1"/>
    <col min="13061" max="13061" width="13.109375" style="283" customWidth="1"/>
    <col min="13062" max="13062" width="10.5546875" style="283" bestFit="1" customWidth="1"/>
    <col min="13063" max="13063" width="10.88671875" style="283" bestFit="1" customWidth="1"/>
    <col min="13064" max="13309" width="8.88671875" style="283"/>
    <col min="13310" max="13310" width="3.109375" style="283" customWidth="1"/>
    <col min="13311" max="13311" width="7.44140625" style="283" customWidth="1"/>
    <col min="13312" max="13312" width="23.109375" style="283" customWidth="1"/>
    <col min="13313" max="13313" width="8.88671875" style="283" customWidth="1"/>
    <col min="13314" max="13314" width="8.109375" style="283" customWidth="1"/>
    <col min="13315" max="13315" width="13.109375" style="283" customWidth="1"/>
    <col min="13316" max="13316" width="8.109375" style="283" customWidth="1"/>
    <col min="13317" max="13317" width="13.109375" style="283" customWidth="1"/>
    <col min="13318" max="13318" width="10.5546875" style="283" bestFit="1" customWidth="1"/>
    <col min="13319" max="13319" width="10.88671875" style="283" bestFit="1" customWidth="1"/>
    <col min="13320" max="13565" width="8.88671875" style="283"/>
    <col min="13566" max="13566" width="3.109375" style="283" customWidth="1"/>
    <col min="13567" max="13567" width="7.44140625" style="283" customWidth="1"/>
    <col min="13568" max="13568" width="23.109375" style="283" customWidth="1"/>
    <col min="13569" max="13569" width="8.88671875" style="283" customWidth="1"/>
    <col min="13570" max="13570" width="8.109375" style="283" customWidth="1"/>
    <col min="13571" max="13571" width="13.109375" style="283" customWidth="1"/>
    <col min="13572" max="13572" width="8.109375" style="283" customWidth="1"/>
    <col min="13573" max="13573" width="13.109375" style="283" customWidth="1"/>
    <col min="13574" max="13574" width="10.5546875" style="283" bestFit="1" customWidth="1"/>
    <col min="13575" max="13575" width="10.88671875" style="283" bestFit="1" customWidth="1"/>
    <col min="13576" max="13821" width="8.88671875" style="283"/>
    <col min="13822" max="13822" width="3.109375" style="283" customWidth="1"/>
    <col min="13823" max="13823" width="7.44140625" style="283" customWidth="1"/>
    <col min="13824" max="13824" width="23.109375" style="283" customWidth="1"/>
    <col min="13825" max="13825" width="8.88671875" style="283" customWidth="1"/>
    <col min="13826" max="13826" width="8.109375" style="283" customWidth="1"/>
    <col min="13827" max="13827" width="13.109375" style="283" customWidth="1"/>
    <col min="13828" max="13828" width="8.109375" style="283" customWidth="1"/>
    <col min="13829" max="13829" width="13.109375" style="283" customWidth="1"/>
    <col min="13830" max="13830" width="10.5546875" style="283" bestFit="1" customWidth="1"/>
    <col min="13831" max="13831" width="10.88671875" style="283" bestFit="1" customWidth="1"/>
    <col min="13832" max="14077" width="8.88671875" style="283"/>
    <col min="14078" max="14078" width="3.109375" style="283" customWidth="1"/>
    <col min="14079" max="14079" width="7.44140625" style="283" customWidth="1"/>
    <col min="14080" max="14080" width="23.109375" style="283" customWidth="1"/>
    <col min="14081" max="14081" width="8.88671875" style="283" customWidth="1"/>
    <col min="14082" max="14082" width="8.109375" style="283" customWidth="1"/>
    <col min="14083" max="14083" width="13.109375" style="283" customWidth="1"/>
    <col min="14084" max="14084" width="8.109375" style="283" customWidth="1"/>
    <col min="14085" max="14085" width="13.109375" style="283" customWidth="1"/>
    <col min="14086" max="14086" width="10.5546875" style="283" bestFit="1" customWidth="1"/>
    <col min="14087" max="14087" width="10.88671875" style="283" bestFit="1" customWidth="1"/>
    <col min="14088" max="14333" width="8.88671875" style="283"/>
    <col min="14334" max="14334" width="3.109375" style="283" customWidth="1"/>
    <col min="14335" max="14335" width="7.44140625" style="283" customWidth="1"/>
    <col min="14336" max="14336" width="23.109375" style="283" customWidth="1"/>
    <col min="14337" max="14337" width="8.88671875" style="283" customWidth="1"/>
    <col min="14338" max="14338" width="8.109375" style="283" customWidth="1"/>
    <col min="14339" max="14339" width="13.109375" style="283" customWidth="1"/>
    <col min="14340" max="14340" width="8.109375" style="283" customWidth="1"/>
    <col min="14341" max="14341" width="13.109375" style="283" customWidth="1"/>
    <col min="14342" max="14342" width="10.5546875" style="283" bestFit="1" customWidth="1"/>
    <col min="14343" max="14343" width="10.88671875" style="283" bestFit="1" customWidth="1"/>
    <col min="14344" max="14589" width="8.88671875" style="283"/>
    <col min="14590" max="14590" width="3.109375" style="283" customWidth="1"/>
    <col min="14591" max="14591" width="7.44140625" style="283" customWidth="1"/>
    <col min="14592" max="14592" width="23.109375" style="283" customWidth="1"/>
    <col min="14593" max="14593" width="8.88671875" style="283" customWidth="1"/>
    <col min="14594" max="14594" width="8.109375" style="283" customWidth="1"/>
    <col min="14595" max="14595" width="13.109375" style="283" customWidth="1"/>
    <col min="14596" max="14596" width="8.109375" style="283" customWidth="1"/>
    <col min="14597" max="14597" width="13.109375" style="283" customWidth="1"/>
    <col min="14598" max="14598" width="10.5546875" style="283" bestFit="1" customWidth="1"/>
    <col min="14599" max="14599" width="10.88671875" style="283" bestFit="1" customWidth="1"/>
    <col min="14600" max="14845" width="8.88671875" style="283"/>
    <col min="14846" max="14846" width="3.109375" style="283" customWidth="1"/>
    <col min="14847" max="14847" width="7.44140625" style="283" customWidth="1"/>
    <col min="14848" max="14848" width="23.109375" style="283" customWidth="1"/>
    <col min="14849" max="14849" width="8.88671875" style="283" customWidth="1"/>
    <col min="14850" max="14850" width="8.109375" style="283" customWidth="1"/>
    <col min="14851" max="14851" width="13.109375" style="283" customWidth="1"/>
    <col min="14852" max="14852" width="8.109375" style="283" customWidth="1"/>
    <col min="14853" max="14853" width="13.109375" style="283" customWidth="1"/>
    <col min="14854" max="14854" width="10.5546875" style="283" bestFit="1" customWidth="1"/>
    <col min="14855" max="14855" width="10.88671875" style="283" bestFit="1" customWidth="1"/>
    <col min="14856" max="15101" width="8.88671875" style="283"/>
    <col min="15102" max="15102" width="3.109375" style="283" customWidth="1"/>
    <col min="15103" max="15103" width="7.44140625" style="283" customWidth="1"/>
    <col min="15104" max="15104" width="23.109375" style="283" customWidth="1"/>
    <col min="15105" max="15105" width="8.88671875" style="283" customWidth="1"/>
    <col min="15106" max="15106" width="8.109375" style="283" customWidth="1"/>
    <col min="15107" max="15107" width="13.109375" style="283" customWidth="1"/>
    <col min="15108" max="15108" width="8.109375" style="283" customWidth="1"/>
    <col min="15109" max="15109" width="13.109375" style="283" customWidth="1"/>
    <col min="15110" max="15110" width="10.5546875" style="283" bestFit="1" customWidth="1"/>
    <col min="15111" max="15111" width="10.88671875" style="283" bestFit="1" customWidth="1"/>
    <col min="15112" max="15357" width="8.88671875" style="283"/>
    <col min="15358" max="15358" width="3.109375" style="283" customWidth="1"/>
    <col min="15359" max="15359" width="7.44140625" style="283" customWidth="1"/>
    <col min="15360" max="15360" width="23.109375" style="283" customWidth="1"/>
    <col min="15361" max="15361" width="8.88671875" style="283" customWidth="1"/>
    <col min="15362" max="15362" width="8.109375" style="283" customWidth="1"/>
    <col min="15363" max="15363" width="13.109375" style="283" customWidth="1"/>
    <col min="15364" max="15364" width="8.109375" style="283" customWidth="1"/>
    <col min="15365" max="15365" width="13.109375" style="283" customWidth="1"/>
    <col min="15366" max="15366" width="10.5546875" style="283" bestFit="1" customWidth="1"/>
    <col min="15367" max="15367" width="10.88671875" style="283" bestFit="1" customWidth="1"/>
    <col min="15368" max="15613" width="8.88671875" style="283"/>
    <col min="15614" max="15614" width="3.109375" style="283" customWidth="1"/>
    <col min="15615" max="15615" width="7.44140625" style="283" customWidth="1"/>
    <col min="15616" max="15616" width="23.109375" style="283" customWidth="1"/>
    <col min="15617" max="15617" width="8.88671875" style="283" customWidth="1"/>
    <col min="15618" max="15618" width="8.109375" style="283" customWidth="1"/>
    <col min="15619" max="15619" width="13.109375" style="283" customWidth="1"/>
    <col min="15620" max="15620" width="8.109375" style="283" customWidth="1"/>
    <col min="15621" max="15621" width="13.109375" style="283" customWidth="1"/>
    <col min="15622" max="15622" width="10.5546875" style="283" bestFit="1" customWidth="1"/>
    <col min="15623" max="15623" width="10.88671875" style="283" bestFit="1" customWidth="1"/>
    <col min="15624" max="15869" width="8.88671875" style="283"/>
    <col min="15870" max="15870" width="3.109375" style="283" customWidth="1"/>
    <col min="15871" max="15871" width="7.44140625" style="283" customWidth="1"/>
    <col min="15872" max="15872" width="23.109375" style="283" customWidth="1"/>
    <col min="15873" max="15873" width="8.88671875" style="283" customWidth="1"/>
    <col min="15874" max="15874" width="8.109375" style="283" customWidth="1"/>
    <col min="15875" max="15875" width="13.109375" style="283" customWidth="1"/>
    <col min="15876" max="15876" width="8.109375" style="283" customWidth="1"/>
    <col min="15877" max="15877" width="13.109375" style="283" customWidth="1"/>
    <col min="15878" max="15878" width="10.5546875" style="283" bestFit="1" customWidth="1"/>
    <col min="15879" max="15879" width="10.88671875" style="283" bestFit="1" customWidth="1"/>
    <col min="15880" max="16125" width="8.88671875" style="283"/>
    <col min="16126" max="16126" width="3.109375" style="283" customWidth="1"/>
    <col min="16127" max="16127" width="7.44140625" style="283" customWidth="1"/>
    <col min="16128" max="16128" width="23.109375" style="283" customWidth="1"/>
    <col min="16129" max="16129" width="8.88671875" style="283" customWidth="1"/>
    <col min="16130" max="16130" width="8.109375" style="283" customWidth="1"/>
    <col min="16131" max="16131" width="13.109375" style="283" customWidth="1"/>
    <col min="16132" max="16132" width="8.109375" style="283" customWidth="1"/>
    <col min="16133" max="16133" width="13.109375" style="283" customWidth="1"/>
    <col min="16134" max="16134" width="10.5546875" style="283" bestFit="1" customWidth="1"/>
    <col min="16135" max="16135" width="10.88671875" style="283" bestFit="1" customWidth="1"/>
    <col min="16136" max="16381" width="8.88671875" style="283"/>
    <col min="16382" max="16384" width="9.109375" style="283" customWidth="1"/>
  </cols>
  <sheetData>
    <row r="1" spans="1:68" ht="14.4">
      <c r="A1" s="3" t="s">
        <v>0</v>
      </c>
      <c r="B1" s="3"/>
      <c r="C1" s="3"/>
      <c r="D1" s="3"/>
      <c r="E1" s="3"/>
      <c r="F1" s="9"/>
      <c r="G1" s="4"/>
      <c r="H1" s="4"/>
      <c r="I1" s="10"/>
      <c r="J1" s="10"/>
      <c r="K1" s="10"/>
      <c r="L1" s="4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</row>
    <row r="2" spans="1:68" ht="14.4">
      <c r="A2" s="3" t="s">
        <v>1</v>
      </c>
      <c r="B2" s="3"/>
      <c r="C2" s="3"/>
      <c r="D2" s="3"/>
      <c r="E2" s="3"/>
      <c r="F2" s="9"/>
      <c r="G2" s="4"/>
      <c r="H2" s="4"/>
      <c r="I2" s="10"/>
      <c r="J2" s="10"/>
      <c r="K2" s="10"/>
      <c r="L2" s="4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</row>
    <row r="3" spans="1:68" ht="14.4">
      <c r="A3" s="12" t="str">
        <f>"Powiatowe zbiorcze zestawienie danych dotyczących lokali
wg stanu na dzień 1 stycznia "&amp;[1]Start!G9</f>
        <v>Powiatowe zbiorcze zestawienie danych dotyczących lokali
wg stanu na dzień 1 stycznia 2025</v>
      </c>
      <c r="B3" s="12"/>
      <c r="C3" s="12"/>
      <c r="D3" s="12"/>
      <c r="E3" s="12"/>
      <c r="F3" s="9"/>
      <c r="G3" s="4"/>
      <c r="H3" s="4"/>
      <c r="I3" s="10"/>
      <c r="J3" s="10"/>
      <c r="K3" s="10"/>
      <c r="L3" s="4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</row>
    <row r="4" spans="1:68" ht="14.4">
      <c r="A4" s="12"/>
      <c r="B4" s="12"/>
      <c r="C4" s="12"/>
      <c r="D4" s="12"/>
      <c r="E4" s="12"/>
      <c r="F4" s="4"/>
      <c r="G4" s="4"/>
      <c r="H4" s="4"/>
      <c r="I4" s="4"/>
      <c r="J4" s="4"/>
      <c r="K4" s="4"/>
      <c r="L4" s="4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</row>
    <row r="5" spans="1:68" ht="27.75" customHeight="1">
      <c r="A5" s="12"/>
      <c r="B5" s="12"/>
      <c r="C5" s="12"/>
      <c r="D5" s="12"/>
      <c r="E5" s="12"/>
      <c r="F5" s="136"/>
      <c r="G5" s="136"/>
      <c r="H5" s="136"/>
      <c r="I5" s="136"/>
      <c r="J5" s="136"/>
      <c r="K5" s="136"/>
      <c r="L5" s="4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</row>
    <row r="6" spans="1:68" ht="15" thickBot="1">
      <c r="A6" s="13"/>
      <c r="B6" s="13"/>
      <c r="C6" s="9"/>
      <c r="D6" s="9"/>
      <c r="E6" s="9"/>
      <c r="F6" s="9"/>
      <c r="G6" s="9"/>
      <c r="H6" s="9"/>
      <c r="I6" s="9"/>
      <c r="J6" s="4"/>
      <c r="K6" s="4"/>
      <c r="L6" s="4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</row>
    <row r="7" spans="1:68" ht="20.100000000000001" customHeight="1">
      <c r="A7" s="284" t="s">
        <v>167</v>
      </c>
      <c r="B7" s="184" t="s">
        <v>168</v>
      </c>
      <c r="C7" s="285" t="s">
        <v>169</v>
      </c>
      <c r="D7" s="286" t="s">
        <v>187</v>
      </c>
      <c r="E7" s="287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</row>
    <row r="8" spans="1:68" ht="30.6" customHeight="1">
      <c r="A8" s="288"/>
      <c r="B8" s="45"/>
      <c r="C8" s="289"/>
      <c r="D8" s="290" t="s">
        <v>174</v>
      </c>
      <c r="E8" s="291" t="s">
        <v>183</v>
      </c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</row>
    <row r="9" spans="1:68" ht="12.6" customHeight="1" thickBot="1">
      <c r="A9" s="288"/>
      <c r="B9" s="201"/>
      <c r="C9" s="289"/>
      <c r="D9" s="292" t="s">
        <v>188</v>
      </c>
      <c r="E9" s="293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</row>
    <row r="10" spans="1:68" s="298" customFormat="1" ht="12" customHeight="1" thickBot="1">
      <c r="A10" s="294">
        <v>1</v>
      </c>
      <c r="B10" s="210">
        <v>2</v>
      </c>
      <c r="C10" s="295" t="s">
        <v>71</v>
      </c>
      <c r="D10" s="295" t="s">
        <v>72</v>
      </c>
      <c r="E10" s="296" t="s">
        <v>73</v>
      </c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</row>
    <row r="11" spans="1:68" ht="15" customHeight="1">
      <c r="A11" s="299" t="s">
        <v>69</v>
      </c>
      <c r="B11" s="78" t="s">
        <v>103</v>
      </c>
      <c r="C11" s="300" t="s">
        <v>104</v>
      </c>
      <c r="D11" s="301">
        <f>SUM('[1]0201011_L:0201062_L'!D11 )</f>
        <v>2</v>
      </c>
      <c r="E11" s="302">
        <f>SUM('[1]0201011_L:0201062_L'!E11 )</f>
        <v>1</v>
      </c>
      <c r="F11" s="303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</row>
    <row r="12" spans="1:68" ht="15" customHeight="1">
      <c r="A12" s="304"/>
      <c r="B12" s="83"/>
      <c r="C12" s="305" t="s">
        <v>46</v>
      </c>
      <c r="D12" s="306">
        <f>SUM('[1]0201011_L:0201062_L'!D12 )</f>
        <v>0</v>
      </c>
      <c r="E12" s="307">
        <f>SUM('[1]0201011_L:0201062_L'!E12 )</f>
        <v>0</v>
      </c>
      <c r="F12" s="303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</row>
    <row r="13" spans="1:68" ht="15" customHeight="1">
      <c r="A13" s="304"/>
      <c r="B13" s="89"/>
      <c r="C13" s="305" t="s">
        <v>13</v>
      </c>
      <c r="D13" s="308">
        <f>SUM(D11,D12)</f>
        <v>2</v>
      </c>
      <c r="E13" s="309">
        <f>SUM(E11,E12)</f>
        <v>1</v>
      </c>
      <c r="F13" s="303"/>
      <c r="G13" s="303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</row>
    <row r="14" spans="1:68" ht="15" customHeight="1">
      <c r="A14" s="310" t="s">
        <v>70</v>
      </c>
      <c r="B14" s="83" t="s">
        <v>105</v>
      </c>
      <c r="C14" s="305" t="s">
        <v>104</v>
      </c>
      <c r="D14" s="306">
        <f>SUM('[1]0201011_L:0201062_L'!D14 )</f>
        <v>0</v>
      </c>
      <c r="E14" s="307">
        <f>SUM('[1]0201011_L:0201062_L'!E14 )</f>
        <v>0</v>
      </c>
      <c r="F14" s="303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</row>
    <row r="15" spans="1:68" ht="15" customHeight="1">
      <c r="A15" s="310"/>
      <c r="B15" s="83"/>
      <c r="C15" s="305" t="s">
        <v>46</v>
      </c>
      <c r="D15" s="306">
        <f>SUM('[1]0201011_L:0201062_L'!D15 )</f>
        <v>0</v>
      </c>
      <c r="E15" s="307">
        <f>SUM('[1]0201011_L:0201062_L'!E15 )</f>
        <v>0</v>
      </c>
      <c r="F15" s="303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</row>
    <row r="16" spans="1:68" ht="15" customHeight="1">
      <c r="A16" s="310"/>
      <c r="B16" s="83"/>
      <c r="C16" s="305" t="s">
        <v>13</v>
      </c>
      <c r="D16" s="308">
        <f>SUM(D14,D15)</f>
        <v>0</v>
      </c>
      <c r="E16" s="309">
        <f>SUM(E14,E15)</f>
        <v>0</v>
      </c>
      <c r="F16" s="303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</row>
    <row r="17" spans="1:68" ht="15" customHeight="1">
      <c r="A17" s="310">
        <v>3</v>
      </c>
      <c r="B17" s="92" t="s">
        <v>106</v>
      </c>
      <c r="C17" s="305" t="s">
        <v>104</v>
      </c>
      <c r="D17" s="306">
        <f>SUM('[1]0201011_L:0201062_L'!D17 )</f>
        <v>0</v>
      </c>
      <c r="E17" s="307">
        <f>SUM('[1]0201011_L:0201062_L'!E17 )</f>
        <v>0</v>
      </c>
      <c r="F17" s="303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</row>
    <row r="18" spans="1:68" ht="15" customHeight="1">
      <c r="A18" s="310"/>
      <c r="B18" s="92"/>
      <c r="C18" s="305" t="s">
        <v>46</v>
      </c>
      <c r="D18" s="306">
        <f>SUM('[1]0201011_L:0201062_L'!D18 )</f>
        <v>0</v>
      </c>
      <c r="E18" s="307">
        <f>SUM('[1]0201011_L:0201062_L'!E18 )</f>
        <v>1</v>
      </c>
      <c r="F18" s="303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</row>
    <row r="19" spans="1:68" ht="15" customHeight="1">
      <c r="A19" s="310"/>
      <c r="B19" s="92"/>
      <c r="C19" s="305" t="s">
        <v>13</v>
      </c>
      <c r="D19" s="308">
        <f>D17+D18</f>
        <v>0</v>
      </c>
      <c r="E19" s="309">
        <f>E17+E18</f>
        <v>1</v>
      </c>
      <c r="F19" s="303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</row>
    <row r="20" spans="1:68" ht="15" customHeight="1">
      <c r="A20" s="310" t="s">
        <v>72</v>
      </c>
      <c r="B20" s="78" t="s">
        <v>107</v>
      </c>
      <c r="C20" s="305" t="s">
        <v>104</v>
      </c>
      <c r="D20" s="306">
        <f>SUM('[1]0201011_L:0201062_L'!D20 )</f>
        <v>6</v>
      </c>
      <c r="E20" s="307">
        <f>SUM('[1]0201011_L:0201062_L'!E20 )</f>
        <v>1</v>
      </c>
      <c r="F20" s="303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</row>
    <row r="21" spans="1:68" ht="15" customHeight="1">
      <c r="A21" s="310"/>
      <c r="B21" s="83"/>
      <c r="C21" s="305" t="s">
        <v>46</v>
      </c>
      <c r="D21" s="306">
        <f>SUM('[1]0201011_L:0201062_L'!D21 )</f>
        <v>10</v>
      </c>
      <c r="E21" s="307">
        <f>SUM('[1]0201011_L:0201062_L'!E21 )</f>
        <v>1</v>
      </c>
      <c r="F21" s="303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</row>
    <row r="22" spans="1:68" ht="15" customHeight="1">
      <c r="A22" s="310"/>
      <c r="B22" s="89"/>
      <c r="C22" s="305" t="s">
        <v>13</v>
      </c>
      <c r="D22" s="308">
        <f>D20+D21</f>
        <v>16</v>
      </c>
      <c r="E22" s="309">
        <f>E20+E21</f>
        <v>2</v>
      </c>
      <c r="F22" s="303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</row>
    <row r="23" spans="1:68" ht="15" customHeight="1">
      <c r="A23" s="310" t="s">
        <v>73</v>
      </c>
      <c r="B23" s="83" t="s">
        <v>108</v>
      </c>
      <c r="C23" s="311" t="s">
        <v>104</v>
      </c>
      <c r="D23" s="306">
        <f>SUM('[1]0201011_L:0201062_L'!D23 )</f>
        <v>0</v>
      </c>
      <c r="E23" s="307">
        <f>SUM('[1]0201011_L:0201062_L'!E23 )</f>
        <v>0</v>
      </c>
      <c r="F23" s="30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</row>
    <row r="24" spans="1:68" ht="15" customHeight="1">
      <c r="A24" s="310"/>
      <c r="B24" s="83"/>
      <c r="C24" s="311" t="s">
        <v>46</v>
      </c>
      <c r="D24" s="306">
        <f>SUM('[1]0201011_L:0201062_L'!D24 )</f>
        <v>0</v>
      </c>
      <c r="E24" s="307">
        <f>SUM('[1]0201011_L:0201062_L'!E24 )</f>
        <v>0</v>
      </c>
      <c r="F24" s="30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</row>
    <row r="25" spans="1:68" ht="15" customHeight="1">
      <c r="A25" s="310"/>
      <c r="B25" s="89"/>
      <c r="C25" s="311" t="s">
        <v>13</v>
      </c>
      <c r="D25" s="308">
        <f>D23+D24</f>
        <v>0</v>
      </c>
      <c r="E25" s="309">
        <f>E23+E24</f>
        <v>0</v>
      </c>
      <c r="F25" s="30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</row>
    <row r="26" spans="1:68" ht="15" customHeight="1">
      <c r="A26" s="310" t="s">
        <v>74</v>
      </c>
      <c r="B26" s="83" t="s">
        <v>109</v>
      </c>
      <c r="C26" s="311" t="s">
        <v>104</v>
      </c>
      <c r="D26" s="306">
        <f>SUM('[1]0201011_L:0201062_L'!D26 )</f>
        <v>0</v>
      </c>
      <c r="E26" s="307">
        <f>SUM('[1]0201011_L:0201062_L'!E26 )</f>
        <v>0</v>
      </c>
      <c r="F26" s="303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</row>
    <row r="27" spans="1:68" ht="15" customHeight="1">
      <c r="A27" s="310"/>
      <c r="B27" s="83"/>
      <c r="C27" s="311" t="s">
        <v>46</v>
      </c>
      <c r="D27" s="306">
        <f>SUM('[1]0201011_L:0201062_L'!D27 )</f>
        <v>0</v>
      </c>
      <c r="E27" s="307">
        <f>SUM('[1]0201011_L:0201062_L'!E27 )</f>
        <v>0</v>
      </c>
      <c r="F27" s="303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</row>
    <row r="28" spans="1:68" ht="15" customHeight="1">
      <c r="A28" s="310"/>
      <c r="B28" s="89"/>
      <c r="C28" s="311" t="s">
        <v>13</v>
      </c>
      <c r="D28" s="308">
        <f>D26+D27</f>
        <v>0</v>
      </c>
      <c r="E28" s="309">
        <f>E26+E27</f>
        <v>0</v>
      </c>
      <c r="F28" s="303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</row>
    <row r="29" spans="1:68" ht="15" customHeight="1">
      <c r="A29" s="310" t="s">
        <v>75</v>
      </c>
      <c r="B29" s="83" t="s">
        <v>110</v>
      </c>
      <c r="C29" s="311" t="s">
        <v>104</v>
      </c>
      <c r="D29" s="306">
        <f>SUM('[1]0201011_L:0201062_L'!D29 )</f>
        <v>10869</v>
      </c>
      <c r="E29" s="307">
        <f>SUM('[1]0201011_L:0201062_L'!E29 )</f>
        <v>844</v>
      </c>
      <c r="F29" s="303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</row>
    <row r="30" spans="1:68" ht="15" customHeight="1">
      <c r="A30" s="310"/>
      <c r="B30" s="83"/>
      <c r="C30" s="311" t="s">
        <v>46</v>
      </c>
      <c r="D30" s="306">
        <f>SUM('[1]0201011_L:0201062_L'!D30 )</f>
        <v>3344</v>
      </c>
      <c r="E30" s="307">
        <f>SUM('[1]0201011_L:0201062_L'!E30 )</f>
        <v>53</v>
      </c>
      <c r="F30" s="303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</row>
    <row r="31" spans="1:68" ht="15" customHeight="1">
      <c r="A31" s="310"/>
      <c r="B31" s="89"/>
      <c r="C31" s="311" t="s">
        <v>13</v>
      </c>
      <c r="D31" s="308">
        <f>D29+D30</f>
        <v>14213</v>
      </c>
      <c r="E31" s="309">
        <f>E29+E30</f>
        <v>897</v>
      </c>
      <c r="F31" s="303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</row>
    <row r="32" spans="1:68" ht="15" customHeight="1">
      <c r="A32" s="310" t="s">
        <v>76</v>
      </c>
      <c r="B32" s="83" t="s">
        <v>111</v>
      </c>
      <c r="C32" s="311" t="s">
        <v>104</v>
      </c>
      <c r="D32" s="306">
        <f>SUM('[1]0201011_L:0201062_L'!D32 )</f>
        <v>0</v>
      </c>
      <c r="E32" s="307">
        <f>SUM('[1]0201011_L:0201062_L'!E32 )</f>
        <v>0</v>
      </c>
      <c r="F32" s="303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</row>
    <row r="33" spans="1:68" ht="15" customHeight="1">
      <c r="A33" s="310"/>
      <c r="B33" s="83"/>
      <c r="C33" s="311" t="s">
        <v>46</v>
      </c>
      <c r="D33" s="306">
        <f>SUM('[1]0201011_L:0201062_L'!D33 )</f>
        <v>0</v>
      </c>
      <c r="E33" s="307">
        <f>SUM('[1]0201011_L:0201062_L'!E33 )</f>
        <v>1</v>
      </c>
      <c r="F33" s="303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</row>
    <row r="34" spans="1:68" ht="15" customHeight="1">
      <c r="A34" s="310"/>
      <c r="B34" s="83"/>
      <c r="C34" s="311" t="s">
        <v>13</v>
      </c>
      <c r="D34" s="308">
        <f>D32+D33</f>
        <v>0</v>
      </c>
      <c r="E34" s="309">
        <f>E32+E33</f>
        <v>1</v>
      </c>
      <c r="F34" s="303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</row>
    <row r="35" spans="1:68" ht="15" customHeight="1">
      <c r="A35" s="310">
        <v>9</v>
      </c>
      <c r="B35" s="92" t="s">
        <v>112</v>
      </c>
      <c r="C35" s="311" t="s">
        <v>104</v>
      </c>
      <c r="D35" s="306">
        <f>SUM('[1]0201011_L:0201062_L'!D35 )</f>
        <v>0</v>
      </c>
      <c r="E35" s="307">
        <f>SUM('[1]0201011_L:0201062_L'!E35 )</f>
        <v>2</v>
      </c>
      <c r="F35" s="303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</row>
    <row r="36" spans="1:68" ht="15" customHeight="1">
      <c r="A36" s="310"/>
      <c r="B36" s="92"/>
      <c r="C36" s="311" t="s">
        <v>46</v>
      </c>
      <c r="D36" s="306">
        <f>SUM('[1]0201011_L:0201062_L'!D36 )</f>
        <v>0</v>
      </c>
      <c r="E36" s="307">
        <f>SUM('[1]0201011_L:0201062_L'!E36 )</f>
        <v>0</v>
      </c>
      <c r="F36" s="303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</row>
    <row r="37" spans="1:68" ht="15" customHeight="1">
      <c r="A37" s="310"/>
      <c r="B37" s="92"/>
      <c r="C37" s="311" t="s">
        <v>13</v>
      </c>
      <c r="D37" s="308">
        <f>D35+D36</f>
        <v>0</v>
      </c>
      <c r="E37" s="309">
        <f>E35+E36</f>
        <v>2</v>
      </c>
      <c r="F37" s="303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</row>
    <row r="38" spans="1:68" ht="15" customHeight="1">
      <c r="A38" s="310">
        <v>10</v>
      </c>
      <c r="B38" s="98" t="s">
        <v>113</v>
      </c>
      <c r="C38" s="311" t="s">
        <v>104</v>
      </c>
      <c r="D38" s="306">
        <f>SUM('[1]0201011_L:0201062_L'!D38 )</f>
        <v>0</v>
      </c>
      <c r="E38" s="307">
        <f>SUM('[1]0201011_L:0201062_L'!E38 )</f>
        <v>0</v>
      </c>
      <c r="F38" s="303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2"/>
    </row>
    <row r="39" spans="1:68" ht="15" customHeight="1">
      <c r="A39" s="310"/>
      <c r="B39" s="92"/>
      <c r="C39" s="311" t="s">
        <v>46</v>
      </c>
      <c r="D39" s="306">
        <f>SUM('[1]0201011_L:0201062_L'!D39 )</f>
        <v>0</v>
      </c>
      <c r="E39" s="307">
        <f>SUM('[1]0201011_L:0201062_L'!E39 )</f>
        <v>0</v>
      </c>
      <c r="F39" s="303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</row>
    <row r="40" spans="1:68" ht="15" customHeight="1">
      <c r="A40" s="310"/>
      <c r="B40" s="99"/>
      <c r="C40" s="311" t="s">
        <v>13</v>
      </c>
      <c r="D40" s="308">
        <f>D38+D39</f>
        <v>0</v>
      </c>
      <c r="E40" s="309">
        <f>E38+E39</f>
        <v>0</v>
      </c>
      <c r="F40" s="303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</row>
    <row r="41" spans="1:68" ht="15" customHeight="1">
      <c r="A41" s="310" t="s">
        <v>79</v>
      </c>
      <c r="B41" s="83" t="s">
        <v>114</v>
      </c>
      <c r="C41" s="311" t="s">
        <v>104</v>
      </c>
      <c r="D41" s="306">
        <f>SUM('[1]0201011_L:0201062_L'!D41 )</f>
        <v>0</v>
      </c>
      <c r="E41" s="307">
        <f>SUM('[1]0201011_L:0201062_L'!E41 )</f>
        <v>0</v>
      </c>
      <c r="F41" s="303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</row>
    <row r="42" spans="1:68" ht="15" customHeight="1">
      <c r="A42" s="310"/>
      <c r="B42" s="83"/>
      <c r="C42" s="311" t="s">
        <v>46</v>
      </c>
      <c r="D42" s="306">
        <f>SUM('[1]0201011_L:0201062_L'!D42 )</f>
        <v>0</v>
      </c>
      <c r="E42" s="307">
        <f>SUM('[1]0201011_L:0201062_L'!E42 )</f>
        <v>0</v>
      </c>
      <c r="F42" s="303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</row>
    <row r="43" spans="1:68" ht="15" customHeight="1">
      <c r="A43" s="310"/>
      <c r="B43" s="89"/>
      <c r="C43" s="311" t="s">
        <v>13</v>
      </c>
      <c r="D43" s="308">
        <f>D41+D42</f>
        <v>0</v>
      </c>
      <c r="E43" s="309">
        <f>E41+E42</f>
        <v>0</v>
      </c>
      <c r="F43" s="303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</row>
    <row r="44" spans="1:68" ht="15" customHeight="1">
      <c r="A44" s="310" t="s">
        <v>80</v>
      </c>
      <c r="B44" s="83" t="s">
        <v>115</v>
      </c>
      <c r="C44" s="311" t="s">
        <v>104</v>
      </c>
      <c r="D44" s="306">
        <f>SUM('[1]0201011_L:0201062_L'!D44 )</f>
        <v>0</v>
      </c>
      <c r="E44" s="307">
        <f>SUM('[1]0201011_L:0201062_L'!E44 )</f>
        <v>0</v>
      </c>
      <c r="F44" s="303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</row>
    <row r="45" spans="1:68" ht="15" customHeight="1">
      <c r="A45" s="310"/>
      <c r="B45" s="83"/>
      <c r="C45" s="311" t="s">
        <v>46</v>
      </c>
      <c r="D45" s="306">
        <f>SUM('[1]0201011_L:0201062_L'!D45 )</f>
        <v>0</v>
      </c>
      <c r="E45" s="307">
        <f>SUM('[1]0201011_L:0201062_L'!E45 )</f>
        <v>0</v>
      </c>
      <c r="F45" s="303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</row>
    <row r="46" spans="1:68" ht="15" customHeight="1">
      <c r="A46" s="310"/>
      <c r="B46" s="89"/>
      <c r="C46" s="311" t="s">
        <v>13</v>
      </c>
      <c r="D46" s="308">
        <f>D44+D45</f>
        <v>0</v>
      </c>
      <c r="E46" s="309">
        <f>E44+E45</f>
        <v>0</v>
      </c>
      <c r="F46" s="303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</row>
    <row r="47" spans="1:68" ht="15" customHeight="1">
      <c r="A47" s="310" t="s">
        <v>81</v>
      </c>
      <c r="B47" s="83" t="s">
        <v>116</v>
      </c>
      <c r="C47" s="311" t="s">
        <v>104</v>
      </c>
      <c r="D47" s="306">
        <f>SUM('[1]0201011_L:0201062_L'!D47 )</f>
        <v>0</v>
      </c>
      <c r="E47" s="307">
        <f>SUM('[1]0201011_L:0201062_L'!E47 )</f>
        <v>0</v>
      </c>
      <c r="F47" s="303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2"/>
      <c r="BO47" s="282"/>
      <c r="BP47" s="282"/>
    </row>
    <row r="48" spans="1:68" ht="15" customHeight="1">
      <c r="A48" s="310"/>
      <c r="B48" s="83"/>
      <c r="C48" s="311" t="s">
        <v>46</v>
      </c>
      <c r="D48" s="306">
        <f>SUM('[1]0201011_L:0201062_L'!D48 )</f>
        <v>0</v>
      </c>
      <c r="E48" s="307">
        <f>SUM('[1]0201011_L:0201062_L'!E48 )</f>
        <v>0</v>
      </c>
      <c r="F48" s="303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2"/>
      <c r="BN48" s="282"/>
      <c r="BO48" s="282"/>
      <c r="BP48" s="282"/>
    </row>
    <row r="49" spans="1:68" ht="15" customHeight="1">
      <c r="A49" s="310"/>
      <c r="B49" s="89"/>
      <c r="C49" s="311" t="s">
        <v>13</v>
      </c>
      <c r="D49" s="308">
        <f>D47+D48</f>
        <v>0</v>
      </c>
      <c r="E49" s="309">
        <f>E47+E48</f>
        <v>0</v>
      </c>
      <c r="F49" s="303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</row>
    <row r="50" spans="1:68" ht="15" customHeight="1">
      <c r="A50" s="310" t="s">
        <v>82</v>
      </c>
      <c r="B50" s="83" t="s">
        <v>117</v>
      </c>
      <c r="C50" s="311" t="s">
        <v>104</v>
      </c>
      <c r="D50" s="306">
        <f>SUM('[1]0201011_L:0201062_L'!D50 )</f>
        <v>0</v>
      </c>
      <c r="E50" s="307">
        <f>SUM('[1]0201011_L:0201062_L'!E50 )</f>
        <v>0</v>
      </c>
      <c r="F50" s="303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</row>
    <row r="51" spans="1:68" ht="15" customHeight="1">
      <c r="A51" s="310"/>
      <c r="B51" s="83"/>
      <c r="C51" s="311" t="s">
        <v>46</v>
      </c>
      <c r="D51" s="306">
        <f>SUM('[1]0201011_L:0201062_L'!D51 )</f>
        <v>0</v>
      </c>
      <c r="E51" s="307">
        <f>SUM('[1]0201011_L:0201062_L'!E51 )</f>
        <v>0</v>
      </c>
      <c r="F51" s="303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</row>
    <row r="52" spans="1:68" ht="15" customHeight="1">
      <c r="A52" s="310"/>
      <c r="B52" s="89"/>
      <c r="C52" s="311" t="s">
        <v>13</v>
      </c>
      <c r="D52" s="308">
        <f>D50+D51</f>
        <v>0</v>
      </c>
      <c r="E52" s="309">
        <f>E50+E51</f>
        <v>0</v>
      </c>
      <c r="F52" s="303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2"/>
      <c r="BH52" s="282"/>
      <c r="BI52" s="282"/>
      <c r="BJ52" s="282"/>
      <c r="BK52" s="282"/>
      <c r="BL52" s="282"/>
      <c r="BM52" s="282"/>
      <c r="BN52" s="282"/>
      <c r="BO52" s="282"/>
      <c r="BP52" s="282"/>
    </row>
    <row r="53" spans="1:68" ht="15" customHeight="1">
      <c r="A53" s="310" t="s">
        <v>83</v>
      </c>
      <c r="B53" s="101" t="s">
        <v>118</v>
      </c>
      <c r="C53" s="311" t="s">
        <v>104</v>
      </c>
      <c r="D53" s="306">
        <f>SUM('[1]0201011_L:0201062_L'!D53 )</f>
        <v>22</v>
      </c>
      <c r="E53" s="307">
        <f>SUM('[1]0201011_L:0201062_L'!E53 )</f>
        <v>22</v>
      </c>
      <c r="F53" s="303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82"/>
      <c r="AR53" s="282"/>
      <c r="AS53" s="282"/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  <c r="BF53" s="282"/>
      <c r="BG53" s="282"/>
      <c r="BH53" s="282"/>
      <c r="BI53" s="282"/>
      <c r="BJ53" s="282"/>
      <c r="BK53" s="282"/>
      <c r="BL53" s="282"/>
      <c r="BM53" s="282"/>
      <c r="BN53" s="282"/>
      <c r="BO53" s="282"/>
      <c r="BP53" s="282"/>
    </row>
    <row r="54" spans="1:68" ht="15" customHeight="1">
      <c r="A54" s="310"/>
      <c r="B54" s="101"/>
      <c r="C54" s="311" t="s">
        <v>46</v>
      </c>
      <c r="D54" s="306">
        <f>SUM('[1]0201011_L:0201062_L'!D54 )</f>
        <v>1</v>
      </c>
      <c r="E54" s="307">
        <f>SUM('[1]0201011_L:0201062_L'!E54 )</f>
        <v>0</v>
      </c>
      <c r="F54" s="303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2"/>
      <c r="BB54" s="282"/>
      <c r="BC54" s="282"/>
      <c r="BD54" s="282"/>
      <c r="BE54" s="282"/>
      <c r="BF54" s="282"/>
      <c r="BG54" s="282"/>
      <c r="BH54" s="282"/>
      <c r="BI54" s="282"/>
      <c r="BJ54" s="282"/>
      <c r="BK54" s="282"/>
      <c r="BL54" s="282"/>
      <c r="BM54" s="282"/>
      <c r="BN54" s="282"/>
      <c r="BO54" s="282"/>
      <c r="BP54" s="282"/>
    </row>
    <row r="55" spans="1:68" ht="15" customHeight="1">
      <c r="A55" s="310"/>
      <c r="B55" s="101"/>
      <c r="C55" s="311" t="s">
        <v>13</v>
      </c>
      <c r="D55" s="308">
        <f>D53+D54</f>
        <v>23</v>
      </c>
      <c r="E55" s="309">
        <f>E53+E54</f>
        <v>22</v>
      </c>
      <c r="F55" s="303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2"/>
      <c r="BK55" s="282"/>
      <c r="BL55" s="282"/>
      <c r="BM55" s="282"/>
      <c r="BN55" s="282"/>
      <c r="BO55" s="282"/>
      <c r="BP55" s="282"/>
    </row>
    <row r="56" spans="1:68" ht="15" customHeight="1">
      <c r="A56" s="310" t="s">
        <v>84</v>
      </c>
      <c r="B56" s="92" t="s">
        <v>119</v>
      </c>
      <c r="C56" s="311" t="s">
        <v>104</v>
      </c>
      <c r="D56" s="306">
        <f>SUM('[1]0201011_L:0201062_L'!D56 )</f>
        <v>5</v>
      </c>
      <c r="E56" s="307">
        <f>SUM('[1]0201011_L:0201062_L'!E56 )</f>
        <v>17</v>
      </c>
      <c r="F56" s="303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</row>
    <row r="57" spans="1:68" ht="15" customHeight="1">
      <c r="A57" s="310"/>
      <c r="B57" s="92"/>
      <c r="C57" s="311" t="s">
        <v>46</v>
      </c>
      <c r="D57" s="306">
        <f>SUM('[1]0201011_L:0201062_L'!D57 )</f>
        <v>2</v>
      </c>
      <c r="E57" s="307">
        <f>SUM('[1]0201011_L:0201062_L'!E57 )</f>
        <v>0</v>
      </c>
      <c r="F57" s="303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</row>
    <row r="58" spans="1:68" ht="15" customHeight="1">
      <c r="A58" s="310"/>
      <c r="B58" s="99"/>
      <c r="C58" s="311" t="s">
        <v>13</v>
      </c>
      <c r="D58" s="308">
        <f>D56+D57</f>
        <v>7</v>
      </c>
      <c r="E58" s="309">
        <f>E56+E57</f>
        <v>17</v>
      </c>
      <c r="F58" s="303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</row>
    <row r="59" spans="1:68" ht="16.350000000000001" customHeight="1">
      <c r="A59" s="312" t="s">
        <v>189</v>
      </c>
      <c r="B59" s="313"/>
      <c r="C59" s="314" t="s">
        <v>104</v>
      </c>
      <c r="D59" s="315">
        <f>D11+D14+D17+D20+D23+D26+D29+D32+D35+D38+D41+D44+D47+D50+D53+D56</f>
        <v>10904</v>
      </c>
      <c r="E59" s="316">
        <f>E11+E14+E17+E20+E23+E26+E29+E32+E35+E38+E41+E44+E47+E50+E53+E56</f>
        <v>887</v>
      </c>
      <c r="F59" s="303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</row>
    <row r="60" spans="1:68" ht="16.350000000000001" customHeight="1">
      <c r="A60" s="317"/>
      <c r="B60" s="318"/>
      <c r="C60" s="314" t="s">
        <v>46</v>
      </c>
      <c r="D60" s="315">
        <f>D12+D15+D18+D21+D24+D27+D30+D33+D36+D39+D42+D45+D48+D51+D54+D57</f>
        <v>3357</v>
      </c>
      <c r="E60" s="316">
        <f>E12+E15+E18+E21+E24+E27+E30+E33+E36+E39+E42+E45+E48+E51+E54+E57</f>
        <v>56</v>
      </c>
      <c r="F60" s="303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</row>
    <row r="61" spans="1:68" ht="16.350000000000001" customHeight="1" thickBot="1">
      <c r="A61" s="319"/>
      <c r="B61" s="320"/>
      <c r="C61" s="321" t="s">
        <v>13</v>
      </c>
      <c r="D61" s="322">
        <f>D59+D60</f>
        <v>14261</v>
      </c>
      <c r="E61" s="323">
        <f>E59+E60</f>
        <v>943</v>
      </c>
      <c r="F61" s="303"/>
      <c r="G61" s="303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</row>
    <row r="62" spans="1:68">
      <c r="A62" s="324"/>
      <c r="B62" s="324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2"/>
      <c r="BK62" s="282"/>
      <c r="BL62" s="282"/>
      <c r="BM62" s="282"/>
      <c r="BN62" s="282"/>
      <c r="BO62" s="282"/>
      <c r="BP62" s="282"/>
    </row>
    <row r="63" spans="1:68">
      <c r="A63" s="324"/>
      <c r="B63" s="324"/>
      <c r="C63" s="325"/>
      <c r="D63" s="326"/>
      <c r="E63" s="282"/>
      <c r="F63" s="303"/>
      <c r="G63" s="303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2"/>
      <c r="BK63" s="282"/>
      <c r="BL63" s="282"/>
      <c r="BM63" s="282"/>
      <c r="BN63" s="282"/>
      <c r="BO63" s="282"/>
      <c r="BP63" s="282"/>
    </row>
    <row r="64" spans="1:68">
      <c r="A64" s="324"/>
      <c r="B64" s="324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</row>
    <row r="65" spans="1:68">
      <c r="A65" s="324"/>
      <c r="B65" s="324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</row>
    <row r="66" spans="1:68">
      <c r="A66" s="324"/>
      <c r="B66" s="324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</row>
    <row r="67" spans="1:68">
      <c r="A67" s="324"/>
      <c r="B67" s="324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2"/>
      <c r="AQ67" s="282"/>
      <c r="AR67" s="282"/>
      <c r="AS67" s="282"/>
      <c r="AT67" s="282"/>
      <c r="AU67" s="282"/>
      <c r="AV67" s="282"/>
      <c r="AW67" s="282"/>
      <c r="AX67" s="282"/>
      <c r="AY67" s="282"/>
      <c r="AZ67" s="282"/>
      <c r="BA67" s="282"/>
      <c r="BB67" s="282"/>
      <c r="BC67" s="282"/>
      <c r="BD67" s="282"/>
      <c r="BE67" s="282"/>
      <c r="BF67" s="282"/>
      <c r="BG67" s="282"/>
      <c r="BH67" s="282"/>
      <c r="BI67" s="282"/>
      <c r="BJ67" s="282"/>
      <c r="BK67" s="282"/>
      <c r="BL67" s="282"/>
      <c r="BM67" s="282"/>
      <c r="BN67" s="282"/>
      <c r="BO67" s="282"/>
      <c r="BP67" s="282"/>
    </row>
    <row r="68" spans="1:68">
      <c r="A68" s="324"/>
      <c r="B68" s="324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</row>
    <row r="69" spans="1:68">
      <c r="A69" s="324"/>
      <c r="B69" s="324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</row>
    <row r="70" spans="1:68">
      <c r="A70" s="324"/>
      <c r="B70" s="324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  <c r="BF70" s="282"/>
      <c r="BG70" s="282"/>
      <c r="BH70" s="282"/>
      <c r="BI70" s="282"/>
      <c r="BJ70" s="282"/>
      <c r="BK70" s="282"/>
      <c r="BL70" s="282"/>
      <c r="BM70" s="282"/>
      <c r="BN70" s="282"/>
      <c r="BO70" s="282"/>
      <c r="BP70" s="282"/>
    </row>
    <row r="71" spans="1:68">
      <c r="A71" s="324"/>
      <c r="B71" s="324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  <c r="BL71" s="282"/>
      <c r="BM71" s="282"/>
      <c r="BN71" s="282"/>
      <c r="BO71" s="282"/>
      <c r="BP71" s="282"/>
    </row>
    <row r="72" spans="1:68">
      <c r="A72" s="324"/>
      <c r="B72" s="324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282"/>
      <c r="AO72" s="282"/>
      <c r="AP72" s="282"/>
      <c r="AQ72" s="282"/>
      <c r="AR72" s="282"/>
      <c r="AS72" s="282"/>
      <c r="AT72" s="282"/>
      <c r="AU72" s="282"/>
      <c r="AV72" s="282"/>
      <c r="AW72" s="282"/>
      <c r="AX72" s="282"/>
      <c r="AY72" s="282"/>
      <c r="AZ72" s="282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</row>
    <row r="73" spans="1:68">
      <c r="A73" s="324"/>
      <c r="B73" s="324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2"/>
      <c r="AQ73" s="282"/>
      <c r="AR73" s="282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</row>
    <row r="74" spans="1:68">
      <c r="A74" s="324"/>
      <c r="B74" s="324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282"/>
      <c r="BH74" s="282"/>
      <c r="BI74" s="282"/>
      <c r="BJ74" s="282"/>
      <c r="BK74" s="282"/>
      <c r="BL74" s="282"/>
      <c r="BM74" s="282"/>
      <c r="BN74" s="282"/>
      <c r="BO74" s="282"/>
      <c r="BP74" s="282"/>
    </row>
    <row r="75" spans="1:68">
      <c r="A75" s="324"/>
      <c r="B75" s="324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</row>
    <row r="76" spans="1:68">
      <c r="A76" s="324"/>
      <c r="B76" s="324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2"/>
      <c r="AR76" s="282"/>
      <c r="AS76" s="282"/>
      <c r="AT76" s="282"/>
      <c r="AU76" s="282"/>
      <c r="AV76" s="282"/>
      <c r="AW76" s="282"/>
      <c r="AX76" s="282"/>
      <c r="AY76" s="282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</row>
    <row r="77" spans="1:68">
      <c r="A77" s="324"/>
      <c r="B77" s="324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</row>
    <row r="78" spans="1:68">
      <c r="A78" s="324"/>
      <c r="B78" s="324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282"/>
      <c r="AO78" s="282"/>
      <c r="AP78" s="282"/>
      <c r="AQ78" s="282"/>
      <c r="AR78" s="282"/>
      <c r="AS78" s="282"/>
      <c r="AT78" s="282"/>
      <c r="AU78" s="282"/>
      <c r="AV78" s="282"/>
      <c r="AW78" s="282"/>
      <c r="AX78" s="282"/>
      <c r="AY78" s="282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</row>
    <row r="79" spans="1:68">
      <c r="A79" s="324"/>
      <c r="B79" s="324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282"/>
      <c r="AO79" s="282"/>
      <c r="AP79" s="282"/>
      <c r="AQ79" s="282"/>
      <c r="AR79" s="282"/>
      <c r="AS79" s="282"/>
      <c r="AT79" s="282"/>
      <c r="AU79" s="282"/>
      <c r="AV79" s="282"/>
      <c r="AW79" s="282"/>
      <c r="AX79" s="282"/>
      <c r="AY79" s="282"/>
      <c r="AZ79" s="282"/>
      <c r="BA79" s="282"/>
      <c r="BB79" s="282"/>
      <c r="BC79" s="282"/>
      <c r="BD79" s="282"/>
      <c r="BE79" s="282"/>
      <c r="BF79" s="282"/>
      <c r="BG79" s="282"/>
      <c r="BH79" s="282"/>
      <c r="BI79" s="282"/>
      <c r="BJ79" s="282"/>
      <c r="BK79" s="282"/>
      <c r="BL79" s="282"/>
      <c r="BM79" s="282"/>
      <c r="BN79" s="282"/>
      <c r="BO79" s="282"/>
      <c r="BP79" s="282"/>
    </row>
    <row r="80" spans="1:68">
      <c r="A80" s="324"/>
      <c r="B80" s="324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</row>
    <row r="81" spans="1:68">
      <c r="A81" s="324"/>
      <c r="B81" s="324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  <c r="AY81" s="282"/>
      <c r="AZ81" s="282"/>
      <c r="BA81" s="282"/>
      <c r="BB81" s="282"/>
      <c r="BC81" s="282"/>
      <c r="BD81" s="282"/>
      <c r="BE81" s="282"/>
      <c r="BF81" s="282"/>
      <c r="BG81" s="282"/>
      <c r="BH81" s="282"/>
      <c r="BI81" s="282"/>
      <c r="BJ81" s="282"/>
      <c r="BK81" s="282"/>
      <c r="BL81" s="282"/>
      <c r="BM81" s="282"/>
      <c r="BN81" s="282"/>
      <c r="BO81" s="282"/>
      <c r="BP81" s="282"/>
    </row>
    <row r="82" spans="1:68">
      <c r="A82" s="324"/>
      <c r="B82" s="324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</row>
    <row r="83" spans="1:68">
      <c r="A83" s="324"/>
      <c r="B83" s="324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82"/>
      <c r="BD83" s="282"/>
      <c r="BE83" s="282"/>
      <c r="BF83" s="282"/>
      <c r="BG83" s="282"/>
      <c r="BH83" s="282"/>
      <c r="BI83" s="282"/>
      <c r="BJ83" s="282"/>
      <c r="BK83" s="282"/>
      <c r="BL83" s="282"/>
      <c r="BM83" s="282"/>
      <c r="BN83" s="282"/>
      <c r="BO83" s="282"/>
      <c r="BP83" s="282"/>
    </row>
    <row r="84" spans="1:68">
      <c r="A84" s="324"/>
      <c r="B84" s="324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  <c r="AY84" s="282"/>
      <c r="AZ84" s="282"/>
      <c r="BA84" s="282"/>
      <c r="BB84" s="282"/>
      <c r="BC84" s="282"/>
      <c r="BD84" s="282"/>
      <c r="BE84" s="282"/>
      <c r="BF84" s="282"/>
      <c r="BG84" s="282"/>
      <c r="BH84" s="282"/>
      <c r="BI84" s="282"/>
      <c r="BJ84" s="282"/>
      <c r="BK84" s="282"/>
      <c r="BL84" s="282"/>
      <c r="BM84" s="282"/>
      <c r="BN84" s="282"/>
      <c r="BO84" s="282"/>
      <c r="BP84" s="282"/>
    </row>
    <row r="85" spans="1:68">
      <c r="A85" s="324"/>
      <c r="B85" s="324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  <c r="AY85" s="282"/>
      <c r="AZ85" s="282"/>
      <c r="BA85" s="282"/>
      <c r="BB85" s="282"/>
      <c r="BC85" s="282"/>
      <c r="BD85" s="282"/>
      <c r="BE85" s="282"/>
      <c r="BF85" s="282"/>
      <c r="BG85" s="282"/>
      <c r="BH85" s="282"/>
      <c r="BI85" s="282"/>
      <c r="BJ85" s="282"/>
      <c r="BK85" s="282"/>
      <c r="BL85" s="282"/>
      <c r="BM85" s="282"/>
      <c r="BN85" s="282"/>
      <c r="BO85" s="282"/>
      <c r="BP85" s="282"/>
    </row>
    <row r="86" spans="1:68">
      <c r="A86" s="324"/>
      <c r="B86" s="324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2"/>
      <c r="AZ86" s="282"/>
      <c r="BA86" s="282"/>
      <c r="BB86" s="282"/>
      <c r="BC86" s="282"/>
      <c r="BD86" s="282"/>
      <c r="BE86" s="282"/>
      <c r="BF86" s="282"/>
      <c r="BG86" s="282"/>
      <c r="BH86" s="282"/>
      <c r="BI86" s="282"/>
      <c r="BJ86" s="282"/>
      <c r="BK86" s="282"/>
      <c r="BL86" s="282"/>
      <c r="BM86" s="282"/>
      <c r="BN86" s="282"/>
      <c r="BO86" s="282"/>
      <c r="BP86" s="282"/>
    </row>
    <row r="87" spans="1:68">
      <c r="A87" s="324"/>
      <c r="B87" s="324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  <c r="AY87" s="282"/>
      <c r="AZ87" s="282"/>
      <c r="BA87" s="282"/>
      <c r="BB87" s="282"/>
      <c r="BC87" s="282"/>
      <c r="BD87" s="282"/>
      <c r="BE87" s="282"/>
      <c r="BF87" s="282"/>
      <c r="BG87" s="282"/>
      <c r="BH87" s="282"/>
      <c r="BI87" s="282"/>
      <c r="BJ87" s="282"/>
      <c r="BK87" s="282"/>
      <c r="BL87" s="282"/>
      <c r="BM87" s="282"/>
      <c r="BN87" s="282"/>
      <c r="BO87" s="282"/>
      <c r="BP87" s="282"/>
    </row>
    <row r="88" spans="1:68">
      <c r="A88" s="324"/>
      <c r="B88" s="324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A88" s="282"/>
      <c r="BB88" s="282"/>
      <c r="BC88" s="282"/>
      <c r="BD88" s="282"/>
      <c r="BE88" s="282"/>
      <c r="BF88" s="282"/>
      <c r="BG88" s="282"/>
      <c r="BH88" s="282"/>
      <c r="BI88" s="282"/>
      <c r="BJ88" s="282"/>
      <c r="BK88" s="282"/>
      <c r="BL88" s="282"/>
      <c r="BM88" s="282"/>
      <c r="BN88" s="282"/>
      <c r="BO88" s="282"/>
      <c r="BP88" s="282"/>
    </row>
    <row r="89" spans="1:68">
      <c r="A89" s="324"/>
      <c r="B89" s="324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A89" s="282"/>
      <c r="BB89" s="282"/>
      <c r="BC89" s="282"/>
      <c r="BD89" s="282"/>
      <c r="BE89" s="282"/>
      <c r="BF89" s="282"/>
      <c r="BG89" s="282"/>
      <c r="BH89" s="282"/>
      <c r="BI89" s="282"/>
      <c r="BJ89" s="282"/>
      <c r="BK89" s="282"/>
      <c r="BL89" s="282"/>
      <c r="BM89" s="282"/>
      <c r="BN89" s="282"/>
      <c r="BO89" s="282"/>
      <c r="BP89" s="282"/>
    </row>
    <row r="90" spans="1:68">
      <c r="A90" s="324"/>
      <c r="B90" s="324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2"/>
      <c r="AQ90" s="282"/>
      <c r="AR90" s="282"/>
      <c r="AS90" s="282"/>
      <c r="AT90" s="282"/>
      <c r="AU90" s="282"/>
      <c r="AV90" s="282"/>
      <c r="AW90" s="282"/>
      <c r="AX90" s="282"/>
      <c r="AY90" s="282"/>
      <c r="AZ90" s="282"/>
      <c r="BA90" s="282"/>
      <c r="BB90" s="282"/>
      <c r="BC90" s="282"/>
      <c r="BD90" s="282"/>
      <c r="BE90" s="282"/>
      <c r="BF90" s="282"/>
      <c r="BG90" s="282"/>
      <c r="BH90" s="282"/>
      <c r="BI90" s="282"/>
      <c r="BJ90" s="282"/>
      <c r="BK90" s="282"/>
      <c r="BL90" s="282"/>
      <c r="BM90" s="282"/>
      <c r="BN90" s="282"/>
      <c r="BO90" s="282"/>
      <c r="BP90" s="282"/>
    </row>
    <row r="91" spans="1:68">
      <c r="A91" s="324"/>
      <c r="B91" s="324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2"/>
      <c r="AQ91" s="282"/>
      <c r="AR91" s="282"/>
      <c r="AS91" s="282"/>
      <c r="AT91" s="282"/>
      <c r="AU91" s="282"/>
      <c r="AV91" s="282"/>
      <c r="AW91" s="282"/>
      <c r="AX91" s="282"/>
      <c r="AY91" s="282"/>
      <c r="AZ91" s="282"/>
      <c r="BA91" s="282"/>
      <c r="BB91" s="282"/>
      <c r="BC91" s="282"/>
      <c r="BD91" s="282"/>
      <c r="BE91" s="282"/>
      <c r="BF91" s="282"/>
      <c r="BG91" s="282"/>
      <c r="BH91" s="282"/>
      <c r="BI91" s="282"/>
      <c r="BJ91" s="282"/>
      <c r="BK91" s="282"/>
      <c r="BL91" s="282"/>
      <c r="BM91" s="282"/>
      <c r="BN91" s="282"/>
      <c r="BO91" s="282"/>
      <c r="BP91" s="282"/>
    </row>
    <row r="92" spans="1:68">
      <c r="A92" s="324"/>
      <c r="B92" s="324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82"/>
      <c r="AS92" s="282"/>
      <c r="AT92" s="282"/>
      <c r="AU92" s="282"/>
      <c r="AV92" s="282"/>
      <c r="AW92" s="282"/>
      <c r="AX92" s="282"/>
      <c r="AY92" s="282"/>
      <c r="AZ92" s="282"/>
      <c r="BA92" s="282"/>
      <c r="BB92" s="282"/>
      <c r="BC92" s="282"/>
      <c r="BD92" s="282"/>
      <c r="BE92" s="282"/>
      <c r="BF92" s="282"/>
      <c r="BG92" s="282"/>
      <c r="BH92" s="282"/>
      <c r="BI92" s="282"/>
      <c r="BJ92" s="282"/>
      <c r="BK92" s="282"/>
      <c r="BL92" s="282"/>
      <c r="BM92" s="282"/>
      <c r="BN92" s="282"/>
      <c r="BO92" s="282"/>
      <c r="BP92" s="282"/>
    </row>
    <row r="93" spans="1:68">
      <c r="A93" s="324"/>
      <c r="B93" s="324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82"/>
      <c r="BG93" s="282"/>
      <c r="BH93" s="282"/>
      <c r="BI93" s="282"/>
      <c r="BJ93" s="282"/>
      <c r="BK93" s="282"/>
      <c r="BL93" s="282"/>
      <c r="BM93" s="282"/>
      <c r="BN93" s="282"/>
      <c r="BO93" s="282"/>
      <c r="BP93" s="282"/>
    </row>
    <row r="94" spans="1:68">
      <c r="A94" s="324"/>
      <c r="B94" s="324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  <c r="AY94" s="282"/>
      <c r="AZ94" s="282"/>
      <c r="BA94" s="282"/>
      <c r="BB94" s="282"/>
      <c r="BC94" s="282"/>
      <c r="BD94" s="282"/>
      <c r="BE94" s="282"/>
      <c r="BF94" s="282"/>
      <c r="BG94" s="282"/>
      <c r="BH94" s="282"/>
      <c r="BI94" s="282"/>
      <c r="BJ94" s="282"/>
      <c r="BK94" s="282"/>
      <c r="BL94" s="282"/>
      <c r="BM94" s="282"/>
      <c r="BN94" s="282"/>
      <c r="BO94" s="282"/>
      <c r="BP94" s="282"/>
    </row>
    <row r="95" spans="1:68">
      <c r="A95" s="324"/>
      <c r="B95" s="324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  <c r="BD95" s="282"/>
      <c r="BE95" s="282"/>
      <c r="BF95" s="282"/>
      <c r="BG95" s="282"/>
      <c r="BH95" s="282"/>
      <c r="BI95" s="282"/>
      <c r="BJ95" s="282"/>
      <c r="BK95" s="282"/>
      <c r="BL95" s="282"/>
      <c r="BM95" s="282"/>
      <c r="BN95" s="282"/>
      <c r="BO95" s="282"/>
      <c r="BP95" s="282"/>
    </row>
    <row r="96" spans="1:68">
      <c r="A96" s="324"/>
      <c r="B96" s="324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282"/>
      <c r="BK96" s="282"/>
      <c r="BL96" s="282"/>
      <c r="BM96" s="282"/>
      <c r="BN96" s="282"/>
      <c r="BO96" s="282"/>
      <c r="BP96" s="282"/>
    </row>
    <row r="97" spans="1:68">
      <c r="A97" s="324"/>
      <c r="B97" s="324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2"/>
      <c r="BE97" s="282"/>
      <c r="BF97" s="282"/>
      <c r="BG97" s="282"/>
      <c r="BH97" s="282"/>
      <c r="BI97" s="282"/>
      <c r="BJ97" s="282"/>
      <c r="BK97" s="282"/>
      <c r="BL97" s="282"/>
      <c r="BM97" s="282"/>
      <c r="BN97" s="282"/>
      <c r="BO97" s="282"/>
      <c r="BP97" s="282"/>
    </row>
    <row r="98" spans="1:68">
      <c r="A98" s="324"/>
      <c r="B98" s="324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2"/>
      <c r="BE98" s="282"/>
      <c r="BF98" s="282"/>
      <c r="BG98" s="282"/>
      <c r="BH98" s="282"/>
      <c r="BI98" s="282"/>
      <c r="BJ98" s="282"/>
      <c r="BK98" s="282"/>
      <c r="BL98" s="282"/>
      <c r="BM98" s="282"/>
      <c r="BN98" s="282"/>
      <c r="BO98" s="282"/>
      <c r="BP98" s="282"/>
    </row>
    <row r="99" spans="1:68">
      <c r="A99" s="324"/>
      <c r="B99" s="324"/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282"/>
      <c r="BC99" s="282"/>
      <c r="BD99" s="282"/>
      <c r="BE99" s="282"/>
      <c r="BF99" s="282"/>
      <c r="BG99" s="282"/>
      <c r="BH99" s="282"/>
      <c r="BI99" s="282"/>
      <c r="BJ99" s="282"/>
      <c r="BK99" s="282"/>
      <c r="BL99" s="282"/>
      <c r="BM99" s="282"/>
      <c r="BN99" s="282"/>
      <c r="BO99" s="282"/>
      <c r="BP99" s="282"/>
    </row>
    <row r="100" spans="1:68">
      <c r="A100" s="324"/>
      <c r="B100" s="324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2"/>
      <c r="BE100" s="282"/>
      <c r="BF100" s="282"/>
      <c r="BG100" s="282"/>
      <c r="BH100" s="282"/>
      <c r="BI100" s="282"/>
      <c r="BJ100" s="282"/>
      <c r="BK100" s="282"/>
      <c r="BL100" s="282"/>
      <c r="BM100" s="282"/>
      <c r="BN100" s="282"/>
      <c r="BO100" s="282"/>
      <c r="BP100" s="282"/>
    </row>
    <row r="101" spans="1:68">
      <c r="A101" s="324"/>
      <c r="B101" s="324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2"/>
      <c r="BE101" s="282"/>
      <c r="BF101" s="282"/>
      <c r="BG101" s="282"/>
      <c r="BH101" s="282"/>
      <c r="BI101" s="282"/>
      <c r="BJ101" s="282"/>
      <c r="BK101" s="282"/>
      <c r="BL101" s="282"/>
      <c r="BM101" s="282"/>
      <c r="BN101" s="282"/>
      <c r="BO101" s="282"/>
      <c r="BP101" s="282"/>
    </row>
    <row r="102" spans="1:68">
      <c r="A102" s="324"/>
      <c r="B102" s="324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2"/>
      <c r="BE102" s="282"/>
      <c r="BF102" s="282"/>
      <c r="BG102" s="282"/>
      <c r="BH102" s="282"/>
      <c r="BI102" s="282"/>
      <c r="BJ102" s="282"/>
      <c r="BK102" s="282"/>
      <c r="BL102" s="282"/>
      <c r="BM102" s="282"/>
      <c r="BN102" s="282"/>
      <c r="BO102" s="282"/>
      <c r="BP102" s="282"/>
    </row>
    <row r="103" spans="1:68">
      <c r="A103" s="324"/>
      <c r="B103" s="324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Q103" s="282"/>
      <c r="AR103" s="282"/>
      <c r="AS103" s="282"/>
      <c r="AT103" s="282"/>
      <c r="AU103" s="282"/>
      <c r="AV103" s="282"/>
      <c r="AW103" s="282"/>
      <c r="AX103" s="282"/>
      <c r="AY103" s="282"/>
      <c r="AZ103" s="282"/>
      <c r="BA103" s="282"/>
      <c r="BB103" s="282"/>
      <c r="BC103" s="282"/>
      <c r="BD103" s="282"/>
      <c r="BE103" s="282"/>
      <c r="BF103" s="282"/>
      <c r="BG103" s="282"/>
      <c r="BH103" s="282"/>
      <c r="BI103" s="282"/>
      <c r="BJ103" s="282"/>
      <c r="BK103" s="282"/>
      <c r="BL103" s="282"/>
      <c r="BM103" s="282"/>
      <c r="BN103" s="282"/>
      <c r="BO103" s="282"/>
      <c r="BP103" s="282"/>
    </row>
    <row r="104" spans="1:68">
      <c r="A104" s="324"/>
      <c r="B104" s="324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2"/>
      <c r="AX104" s="282"/>
      <c r="AY104" s="282"/>
      <c r="AZ104" s="282"/>
      <c r="BA104" s="282"/>
      <c r="BB104" s="282"/>
      <c r="BC104" s="282"/>
      <c r="BD104" s="282"/>
      <c r="BE104" s="282"/>
      <c r="BF104" s="282"/>
      <c r="BG104" s="282"/>
      <c r="BH104" s="282"/>
      <c r="BI104" s="282"/>
      <c r="BJ104" s="282"/>
      <c r="BK104" s="282"/>
      <c r="BL104" s="282"/>
      <c r="BM104" s="282"/>
      <c r="BN104" s="282"/>
      <c r="BO104" s="282"/>
      <c r="BP104" s="282"/>
    </row>
    <row r="105" spans="1:68">
      <c r="A105" s="324"/>
      <c r="B105" s="324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2"/>
      <c r="BB105" s="282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</row>
    <row r="106" spans="1:68">
      <c r="A106" s="324"/>
      <c r="B106" s="324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  <c r="AR106" s="282"/>
      <c r="AS106" s="282"/>
      <c r="AT106" s="282"/>
      <c r="AU106" s="282"/>
      <c r="AV106" s="282"/>
      <c r="AW106" s="282"/>
      <c r="AX106" s="282"/>
      <c r="AY106" s="282"/>
      <c r="AZ106" s="282"/>
      <c r="BA106" s="282"/>
      <c r="BB106" s="282"/>
      <c r="BC106" s="282"/>
      <c r="BD106" s="282"/>
      <c r="BE106" s="282"/>
      <c r="BF106" s="282"/>
      <c r="BG106" s="282"/>
      <c r="BH106" s="282"/>
      <c r="BI106" s="282"/>
      <c r="BJ106" s="282"/>
      <c r="BK106" s="282"/>
      <c r="BL106" s="282"/>
      <c r="BM106" s="282"/>
      <c r="BN106" s="282"/>
      <c r="BO106" s="282"/>
      <c r="BP106" s="282"/>
    </row>
    <row r="107" spans="1:68">
      <c r="A107" s="324"/>
      <c r="B107" s="324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  <c r="AO107" s="282"/>
      <c r="AP107" s="282"/>
      <c r="AQ107" s="282"/>
      <c r="AR107" s="282"/>
      <c r="AS107" s="282"/>
      <c r="AT107" s="282"/>
      <c r="AU107" s="282"/>
      <c r="AV107" s="282"/>
      <c r="AW107" s="282"/>
      <c r="AX107" s="282"/>
      <c r="AY107" s="282"/>
      <c r="AZ107" s="282"/>
      <c r="BA107" s="282"/>
      <c r="BB107" s="282"/>
      <c r="BC107" s="282"/>
      <c r="BD107" s="282"/>
      <c r="BE107" s="282"/>
      <c r="BF107" s="282"/>
      <c r="BG107" s="282"/>
      <c r="BH107" s="282"/>
      <c r="BI107" s="282"/>
      <c r="BJ107" s="282"/>
      <c r="BK107" s="282"/>
      <c r="BL107" s="282"/>
      <c r="BM107" s="282"/>
      <c r="BN107" s="282"/>
      <c r="BO107" s="282"/>
      <c r="BP107" s="282"/>
    </row>
    <row r="108" spans="1:68">
      <c r="A108" s="324"/>
      <c r="B108" s="324"/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2"/>
      <c r="AP108" s="282"/>
      <c r="AQ108" s="282"/>
      <c r="AR108" s="282"/>
      <c r="AS108" s="282"/>
      <c r="AT108" s="282"/>
      <c r="AU108" s="282"/>
      <c r="AV108" s="282"/>
      <c r="AW108" s="282"/>
      <c r="AX108" s="282"/>
      <c r="AY108" s="282"/>
      <c r="AZ108" s="282"/>
      <c r="BA108" s="282"/>
      <c r="BB108" s="282"/>
      <c r="BC108" s="282"/>
      <c r="BD108" s="282"/>
      <c r="BE108" s="282"/>
      <c r="BF108" s="282"/>
      <c r="BG108" s="282"/>
      <c r="BH108" s="282"/>
      <c r="BI108" s="282"/>
      <c r="BJ108" s="282"/>
      <c r="BK108" s="282"/>
      <c r="BL108" s="282"/>
      <c r="BM108" s="282"/>
      <c r="BN108" s="282"/>
      <c r="BO108" s="282"/>
      <c r="BP108" s="282"/>
    </row>
    <row r="109" spans="1:68">
      <c r="A109" s="324"/>
      <c r="B109" s="324"/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  <c r="AO109" s="282"/>
      <c r="AP109" s="282"/>
      <c r="AQ109" s="282"/>
      <c r="AR109" s="282"/>
      <c r="AS109" s="282"/>
      <c r="AT109" s="282"/>
      <c r="AU109" s="282"/>
      <c r="AV109" s="282"/>
      <c r="AW109" s="282"/>
      <c r="AX109" s="282"/>
      <c r="AY109" s="282"/>
      <c r="AZ109" s="282"/>
      <c r="BA109" s="282"/>
      <c r="BB109" s="282"/>
      <c r="BC109" s="282"/>
      <c r="BD109" s="282"/>
      <c r="BE109" s="282"/>
      <c r="BF109" s="282"/>
      <c r="BG109" s="282"/>
      <c r="BH109" s="282"/>
      <c r="BI109" s="282"/>
      <c r="BJ109" s="282"/>
      <c r="BK109" s="282"/>
      <c r="BL109" s="282"/>
      <c r="BM109" s="282"/>
      <c r="BN109" s="282"/>
      <c r="BO109" s="282"/>
      <c r="BP109" s="282"/>
    </row>
    <row r="110" spans="1:68">
      <c r="A110" s="324"/>
      <c r="B110" s="324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2"/>
      <c r="AN110" s="282"/>
      <c r="AO110" s="282"/>
      <c r="AP110" s="282"/>
      <c r="AQ110" s="282"/>
      <c r="AR110" s="282"/>
      <c r="AS110" s="282"/>
      <c r="AT110" s="282"/>
      <c r="AU110" s="282"/>
      <c r="AV110" s="282"/>
      <c r="AW110" s="282"/>
      <c r="AX110" s="282"/>
      <c r="AY110" s="282"/>
      <c r="AZ110" s="282"/>
      <c r="BA110" s="282"/>
      <c r="BB110" s="282"/>
      <c r="BC110" s="282"/>
      <c r="BD110" s="282"/>
      <c r="BE110" s="282"/>
      <c r="BF110" s="282"/>
      <c r="BG110" s="282"/>
      <c r="BH110" s="282"/>
      <c r="BI110" s="282"/>
      <c r="BJ110" s="282"/>
      <c r="BK110" s="282"/>
      <c r="BL110" s="282"/>
      <c r="BM110" s="282"/>
      <c r="BN110" s="282"/>
      <c r="BO110" s="282"/>
      <c r="BP110" s="282"/>
    </row>
    <row r="111" spans="1:68">
      <c r="A111" s="324"/>
      <c r="B111" s="324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2"/>
      <c r="AN111" s="282"/>
      <c r="AO111" s="282"/>
      <c r="AP111" s="282"/>
      <c r="AQ111" s="282"/>
      <c r="AR111" s="282"/>
      <c r="AS111" s="282"/>
      <c r="AT111" s="282"/>
      <c r="AU111" s="282"/>
      <c r="AV111" s="282"/>
      <c r="AW111" s="282"/>
      <c r="AX111" s="282"/>
      <c r="AY111" s="282"/>
      <c r="AZ111" s="282"/>
      <c r="BA111" s="282"/>
      <c r="BB111" s="282"/>
      <c r="BC111" s="282"/>
      <c r="BD111" s="282"/>
      <c r="BE111" s="282"/>
      <c r="BF111" s="282"/>
      <c r="BG111" s="282"/>
      <c r="BH111" s="282"/>
      <c r="BI111" s="282"/>
      <c r="BJ111" s="282"/>
      <c r="BK111" s="282"/>
      <c r="BL111" s="282"/>
      <c r="BM111" s="282"/>
      <c r="BN111" s="282"/>
      <c r="BO111" s="282"/>
      <c r="BP111" s="282"/>
    </row>
    <row r="112" spans="1:68">
      <c r="A112" s="324"/>
      <c r="B112" s="324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2"/>
      <c r="AP112" s="282"/>
      <c r="AQ112" s="282"/>
      <c r="AR112" s="282"/>
      <c r="AS112" s="282"/>
      <c r="AT112" s="282"/>
      <c r="AU112" s="282"/>
      <c r="AV112" s="282"/>
      <c r="AW112" s="282"/>
      <c r="AX112" s="282"/>
      <c r="AY112" s="282"/>
      <c r="AZ112" s="282"/>
      <c r="BA112" s="282"/>
      <c r="BB112" s="282"/>
      <c r="BC112" s="282"/>
      <c r="BD112" s="282"/>
      <c r="BE112" s="282"/>
      <c r="BF112" s="282"/>
      <c r="BG112" s="282"/>
      <c r="BH112" s="282"/>
      <c r="BI112" s="282"/>
      <c r="BJ112" s="282"/>
      <c r="BK112" s="282"/>
      <c r="BL112" s="282"/>
      <c r="BM112" s="282"/>
      <c r="BN112" s="282"/>
      <c r="BO112" s="282"/>
      <c r="BP112" s="282"/>
    </row>
    <row r="113" spans="1:68">
      <c r="A113" s="324"/>
      <c r="B113" s="324"/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2"/>
      <c r="AN113" s="282"/>
      <c r="AO113" s="282"/>
      <c r="AP113" s="282"/>
      <c r="AQ113" s="282"/>
      <c r="AR113" s="282"/>
      <c r="AS113" s="282"/>
      <c r="AT113" s="282"/>
      <c r="AU113" s="282"/>
      <c r="AV113" s="282"/>
      <c r="AW113" s="282"/>
      <c r="AX113" s="282"/>
      <c r="AY113" s="282"/>
      <c r="AZ113" s="282"/>
      <c r="BA113" s="282"/>
      <c r="BB113" s="282"/>
      <c r="BC113" s="282"/>
      <c r="BD113" s="282"/>
      <c r="BE113" s="282"/>
      <c r="BF113" s="282"/>
      <c r="BG113" s="282"/>
      <c r="BH113" s="282"/>
      <c r="BI113" s="282"/>
      <c r="BJ113" s="282"/>
      <c r="BK113" s="282"/>
      <c r="BL113" s="282"/>
      <c r="BM113" s="282"/>
      <c r="BN113" s="282"/>
      <c r="BO113" s="282"/>
      <c r="BP113" s="282"/>
    </row>
    <row r="114" spans="1:68">
      <c r="A114" s="324"/>
      <c r="B114" s="324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  <c r="AO114" s="282"/>
      <c r="AP114" s="282"/>
      <c r="AQ114" s="282"/>
      <c r="AR114" s="282"/>
      <c r="AS114" s="282"/>
      <c r="AT114" s="282"/>
      <c r="AU114" s="282"/>
      <c r="AV114" s="282"/>
      <c r="AW114" s="282"/>
      <c r="AX114" s="282"/>
      <c r="AY114" s="282"/>
      <c r="AZ114" s="282"/>
      <c r="BA114" s="282"/>
      <c r="BB114" s="282"/>
      <c r="BC114" s="282"/>
      <c r="BD114" s="282"/>
      <c r="BE114" s="282"/>
      <c r="BF114" s="282"/>
      <c r="BG114" s="282"/>
      <c r="BH114" s="282"/>
      <c r="BI114" s="282"/>
      <c r="BJ114" s="282"/>
      <c r="BK114" s="282"/>
      <c r="BL114" s="282"/>
      <c r="BM114" s="282"/>
      <c r="BN114" s="282"/>
      <c r="BO114" s="282"/>
      <c r="BP114" s="282"/>
    </row>
    <row r="115" spans="1:68">
      <c r="A115" s="324"/>
      <c r="B115" s="324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  <c r="AO115" s="282"/>
      <c r="AP115" s="282"/>
      <c r="AQ115" s="282"/>
      <c r="AR115" s="282"/>
      <c r="AS115" s="282"/>
      <c r="AT115" s="282"/>
      <c r="AU115" s="282"/>
      <c r="AV115" s="282"/>
      <c r="AW115" s="282"/>
      <c r="AX115" s="282"/>
      <c r="AY115" s="282"/>
      <c r="AZ115" s="282"/>
      <c r="BA115" s="282"/>
      <c r="BB115" s="282"/>
      <c r="BC115" s="282"/>
      <c r="BD115" s="282"/>
      <c r="BE115" s="282"/>
      <c r="BF115" s="282"/>
      <c r="BG115" s="282"/>
      <c r="BH115" s="282"/>
      <c r="BI115" s="282"/>
      <c r="BJ115" s="282"/>
      <c r="BK115" s="282"/>
      <c r="BL115" s="282"/>
      <c r="BM115" s="282"/>
      <c r="BN115" s="282"/>
      <c r="BO115" s="282"/>
      <c r="BP115" s="282"/>
    </row>
    <row r="116" spans="1:68">
      <c r="A116" s="324"/>
      <c r="B116" s="324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</row>
    <row r="117" spans="1:68">
      <c r="A117" s="324"/>
      <c r="B117" s="324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2"/>
    </row>
    <row r="118" spans="1:68">
      <c r="A118" s="324"/>
      <c r="B118" s="324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  <c r="AO118" s="282"/>
      <c r="AP118" s="282"/>
      <c r="AQ118" s="282"/>
      <c r="AR118" s="282"/>
      <c r="AS118" s="282"/>
      <c r="AT118" s="282"/>
      <c r="AU118" s="282"/>
      <c r="AV118" s="282"/>
      <c r="AW118" s="282"/>
      <c r="AX118" s="282"/>
      <c r="AY118" s="282"/>
      <c r="AZ118" s="282"/>
      <c r="BA118" s="282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2"/>
    </row>
    <row r="119" spans="1:68">
      <c r="A119" s="324"/>
      <c r="B119" s="324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</row>
    <row r="120" spans="1:68">
      <c r="A120" s="324"/>
      <c r="B120" s="324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  <c r="AO120" s="282"/>
      <c r="AP120" s="282"/>
      <c r="AQ120" s="282"/>
      <c r="AR120" s="282"/>
      <c r="AS120" s="282"/>
      <c r="AT120" s="282"/>
      <c r="AU120" s="282"/>
      <c r="AV120" s="282"/>
      <c r="AW120" s="282"/>
      <c r="AX120" s="282"/>
      <c r="AY120" s="282"/>
      <c r="AZ120" s="282"/>
      <c r="BA120" s="282"/>
      <c r="BB120" s="282"/>
      <c r="BC120" s="282"/>
      <c r="BD120" s="282"/>
      <c r="BE120" s="282"/>
      <c r="BF120" s="282"/>
      <c r="BG120" s="282"/>
      <c r="BH120" s="282"/>
      <c r="BI120" s="282"/>
      <c r="BJ120" s="282"/>
      <c r="BK120" s="282"/>
      <c r="BL120" s="282"/>
      <c r="BM120" s="282"/>
      <c r="BN120" s="282"/>
      <c r="BO120" s="282"/>
      <c r="BP120" s="282"/>
    </row>
    <row r="121" spans="1:68">
      <c r="A121" s="324"/>
      <c r="B121" s="324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  <c r="AV121" s="282"/>
      <c r="AW121" s="282"/>
      <c r="AX121" s="282"/>
      <c r="AY121" s="282"/>
      <c r="AZ121" s="282"/>
      <c r="BA121" s="282"/>
      <c r="BB121" s="282"/>
      <c r="BC121" s="282"/>
      <c r="BD121" s="282"/>
      <c r="BE121" s="282"/>
      <c r="BF121" s="282"/>
      <c r="BG121" s="282"/>
      <c r="BH121" s="282"/>
      <c r="BI121" s="282"/>
      <c r="BJ121" s="282"/>
      <c r="BK121" s="282"/>
      <c r="BL121" s="282"/>
      <c r="BM121" s="282"/>
      <c r="BN121" s="282"/>
      <c r="BO121" s="282"/>
      <c r="BP121" s="282"/>
    </row>
    <row r="122" spans="1:68">
      <c r="A122" s="324"/>
      <c r="B122" s="324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  <c r="AN122" s="282"/>
      <c r="AO122" s="282"/>
      <c r="AP122" s="282"/>
      <c r="AQ122" s="282"/>
      <c r="AR122" s="282"/>
      <c r="AS122" s="282"/>
      <c r="AT122" s="282"/>
      <c r="AU122" s="282"/>
      <c r="AV122" s="282"/>
      <c r="AW122" s="282"/>
      <c r="AX122" s="282"/>
      <c r="AY122" s="282"/>
      <c r="AZ122" s="282"/>
      <c r="BA122" s="282"/>
      <c r="BB122" s="282"/>
      <c r="BC122" s="282"/>
      <c r="BD122" s="282"/>
      <c r="BE122" s="282"/>
      <c r="BF122" s="282"/>
      <c r="BG122" s="282"/>
      <c r="BH122" s="282"/>
      <c r="BI122" s="282"/>
      <c r="BJ122" s="282"/>
      <c r="BK122" s="282"/>
      <c r="BL122" s="282"/>
      <c r="BM122" s="282"/>
      <c r="BN122" s="282"/>
      <c r="BO122" s="282"/>
      <c r="BP122" s="282"/>
    </row>
    <row r="123" spans="1:68">
      <c r="A123" s="324"/>
      <c r="B123" s="324"/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2"/>
      <c r="AN123" s="282"/>
      <c r="AO123" s="282"/>
      <c r="AP123" s="282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</row>
    <row r="124" spans="1:68">
      <c r="A124" s="324"/>
      <c r="B124" s="324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2"/>
      <c r="AP124" s="282"/>
      <c r="AQ124" s="282"/>
      <c r="AR124" s="282"/>
      <c r="AS124" s="282"/>
      <c r="AT124" s="282"/>
      <c r="AU124" s="282"/>
      <c r="AV124" s="282"/>
      <c r="AW124" s="282"/>
      <c r="AX124" s="282"/>
      <c r="AY124" s="282"/>
      <c r="AZ124" s="282"/>
      <c r="BA124" s="282"/>
      <c r="BB124" s="282"/>
      <c r="BC124" s="282"/>
      <c r="BD124" s="282"/>
      <c r="BE124" s="282"/>
      <c r="BF124" s="282"/>
      <c r="BG124" s="282"/>
      <c r="BH124" s="282"/>
      <c r="BI124" s="282"/>
      <c r="BJ124" s="282"/>
      <c r="BK124" s="282"/>
      <c r="BL124" s="282"/>
      <c r="BM124" s="282"/>
      <c r="BN124" s="282"/>
      <c r="BO124" s="282"/>
      <c r="BP124" s="282"/>
    </row>
    <row r="125" spans="1:68">
      <c r="A125" s="324"/>
      <c r="B125" s="324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  <c r="AL125" s="282"/>
      <c r="AM125" s="282"/>
      <c r="AN125" s="282"/>
      <c r="AO125" s="282"/>
      <c r="AP125" s="282"/>
      <c r="AQ125" s="282"/>
      <c r="AR125" s="282"/>
      <c r="AS125" s="282"/>
      <c r="AT125" s="282"/>
      <c r="AU125" s="282"/>
      <c r="AV125" s="282"/>
      <c r="AW125" s="282"/>
      <c r="AX125" s="282"/>
      <c r="AY125" s="282"/>
      <c r="AZ125" s="282"/>
      <c r="BA125" s="282"/>
      <c r="BB125" s="282"/>
      <c r="BC125" s="282"/>
      <c r="BD125" s="282"/>
      <c r="BE125" s="282"/>
      <c r="BF125" s="282"/>
      <c r="BG125" s="282"/>
      <c r="BH125" s="282"/>
      <c r="BI125" s="282"/>
      <c r="BJ125" s="282"/>
      <c r="BK125" s="282"/>
      <c r="BL125" s="282"/>
      <c r="BM125" s="282"/>
      <c r="BN125" s="282"/>
      <c r="BO125" s="282"/>
      <c r="BP125" s="282"/>
    </row>
    <row r="126" spans="1:68">
      <c r="A126" s="324"/>
      <c r="B126" s="324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  <c r="W126" s="282"/>
      <c r="X126" s="282"/>
      <c r="Y126" s="282"/>
      <c r="Z126" s="282"/>
      <c r="AA126" s="282"/>
      <c r="AB126" s="282"/>
      <c r="AC126" s="282"/>
      <c r="AD126" s="282"/>
      <c r="AE126" s="282"/>
      <c r="AF126" s="282"/>
      <c r="AG126" s="282"/>
      <c r="AH126" s="282"/>
      <c r="AI126" s="282"/>
      <c r="AJ126" s="282"/>
      <c r="AK126" s="282"/>
      <c r="AL126" s="282"/>
      <c r="AM126" s="282"/>
      <c r="AN126" s="282"/>
      <c r="AO126" s="282"/>
      <c r="AP126" s="282"/>
      <c r="AQ126" s="282"/>
      <c r="AR126" s="282"/>
      <c r="AS126" s="282"/>
      <c r="AT126" s="282"/>
      <c r="AU126" s="282"/>
      <c r="AV126" s="282"/>
      <c r="AW126" s="282"/>
      <c r="AX126" s="282"/>
      <c r="AY126" s="282"/>
      <c r="AZ126" s="282"/>
      <c r="BA126" s="282"/>
      <c r="BB126" s="282"/>
      <c r="BC126" s="282"/>
      <c r="BD126" s="282"/>
      <c r="BE126" s="282"/>
      <c r="BF126" s="282"/>
      <c r="BG126" s="282"/>
      <c r="BH126" s="282"/>
      <c r="BI126" s="282"/>
      <c r="BJ126" s="282"/>
      <c r="BK126" s="282"/>
      <c r="BL126" s="282"/>
      <c r="BM126" s="282"/>
      <c r="BN126" s="282"/>
      <c r="BO126" s="282"/>
      <c r="BP126" s="282"/>
    </row>
    <row r="127" spans="1:68">
      <c r="A127" s="324"/>
      <c r="B127" s="324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 s="282"/>
      <c r="AF127" s="282"/>
      <c r="AG127" s="282"/>
      <c r="AH127" s="282"/>
      <c r="AI127" s="282"/>
      <c r="AJ127" s="282"/>
      <c r="AK127" s="282"/>
      <c r="AL127" s="282"/>
      <c r="AM127" s="282"/>
      <c r="AN127" s="282"/>
      <c r="AO127" s="282"/>
      <c r="AP127" s="282"/>
      <c r="AQ127" s="282"/>
      <c r="AR127" s="282"/>
      <c r="AS127" s="282"/>
      <c r="AT127" s="282"/>
      <c r="AU127" s="282"/>
      <c r="AV127" s="282"/>
      <c r="AW127" s="282"/>
      <c r="AX127" s="282"/>
      <c r="AY127" s="282"/>
      <c r="AZ127" s="282"/>
      <c r="BA127" s="282"/>
      <c r="BB127" s="282"/>
      <c r="BC127" s="282"/>
      <c r="BD127" s="282"/>
      <c r="BE127" s="282"/>
      <c r="BF127" s="282"/>
      <c r="BG127" s="282"/>
      <c r="BH127" s="282"/>
      <c r="BI127" s="282"/>
      <c r="BJ127" s="282"/>
      <c r="BK127" s="282"/>
      <c r="BL127" s="282"/>
      <c r="BM127" s="282"/>
      <c r="BN127" s="282"/>
      <c r="BO127" s="282"/>
      <c r="BP127" s="282"/>
    </row>
    <row r="128" spans="1:68">
      <c r="A128" s="324"/>
      <c r="B128" s="324"/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2"/>
      <c r="AP128" s="282"/>
      <c r="AQ128" s="282"/>
      <c r="AR128" s="282"/>
      <c r="AS128" s="282"/>
      <c r="AT128" s="282"/>
      <c r="AU128" s="282"/>
      <c r="AV128" s="282"/>
      <c r="AW128" s="282"/>
      <c r="AX128" s="282"/>
      <c r="AY128" s="282"/>
      <c r="AZ128" s="282"/>
      <c r="BA128" s="282"/>
      <c r="BB128" s="282"/>
      <c r="BC128" s="282"/>
      <c r="BD128" s="282"/>
      <c r="BE128" s="282"/>
      <c r="BF128" s="282"/>
      <c r="BG128" s="282"/>
      <c r="BH128" s="282"/>
      <c r="BI128" s="282"/>
      <c r="BJ128" s="282"/>
      <c r="BK128" s="282"/>
      <c r="BL128" s="282"/>
      <c r="BM128" s="282"/>
      <c r="BN128" s="282"/>
      <c r="BO128" s="282"/>
      <c r="BP128" s="282"/>
    </row>
    <row r="129" spans="1:68">
      <c r="A129" s="324"/>
      <c r="B129" s="324"/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282"/>
      <c r="AQ129" s="282"/>
      <c r="AR129" s="282"/>
      <c r="AS129" s="282"/>
      <c r="AT129" s="282"/>
      <c r="AU129" s="282"/>
      <c r="AV129" s="282"/>
      <c r="AW129" s="282"/>
      <c r="AX129" s="282"/>
      <c r="AY129" s="282"/>
      <c r="AZ129" s="282"/>
      <c r="BA129" s="282"/>
      <c r="BB129" s="282"/>
      <c r="BC129" s="282"/>
      <c r="BD129" s="282"/>
      <c r="BE129" s="282"/>
      <c r="BF129" s="282"/>
      <c r="BG129" s="282"/>
      <c r="BH129" s="282"/>
      <c r="BI129" s="282"/>
      <c r="BJ129" s="282"/>
      <c r="BK129" s="282"/>
      <c r="BL129" s="282"/>
      <c r="BM129" s="282"/>
      <c r="BN129" s="282"/>
      <c r="BO129" s="282"/>
      <c r="BP129" s="282"/>
    </row>
    <row r="130" spans="1:68">
      <c r="A130" s="324"/>
      <c r="B130" s="324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2"/>
      <c r="AN130" s="282"/>
      <c r="AO130" s="282"/>
      <c r="AP130" s="282"/>
      <c r="AQ130" s="282"/>
      <c r="AR130" s="282"/>
      <c r="AS130" s="282"/>
      <c r="AT130" s="282"/>
      <c r="AU130" s="282"/>
      <c r="AV130" s="282"/>
      <c r="AW130" s="282"/>
      <c r="AX130" s="282"/>
      <c r="AY130" s="282"/>
      <c r="AZ130" s="282"/>
      <c r="BA130" s="282"/>
      <c r="BB130" s="282"/>
      <c r="BC130" s="282"/>
      <c r="BD130" s="282"/>
      <c r="BE130" s="282"/>
      <c r="BF130" s="282"/>
      <c r="BG130" s="282"/>
      <c r="BH130" s="282"/>
      <c r="BI130" s="282"/>
      <c r="BJ130" s="282"/>
      <c r="BK130" s="282"/>
      <c r="BL130" s="282"/>
      <c r="BM130" s="282"/>
      <c r="BN130" s="282"/>
      <c r="BO130" s="282"/>
      <c r="BP130" s="282"/>
    </row>
    <row r="131" spans="1:68">
      <c r="A131" s="324"/>
      <c r="B131" s="324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2"/>
      <c r="AN131" s="282"/>
      <c r="AO131" s="282"/>
      <c r="AP131" s="282"/>
      <c r="AQ131" s="282"/>
      <c r="AR131" s="282"/>
      <c r="AS131" s="282"/>
      <c r="AT131" s="282"/>
      <c r="AU131" s="282"/>
      <c r="AV131" s="282"/>
      <c r="AW131" s="282"/>
      <c r="AX131" s="282"/>
      <c r="AY131" s="282"/>
      <c r="AZ131" s="282"/>
      <c r="BA131" s="282"/>
      <c r="BB131" s="282"/>
      <c r="BC131" s="282"/>
      <c r="BD131" s="282"/>
      <c r="BE131" s="282"/>
      <c r="BF131" s="282"/>
      <c r="BG131" s="282"/>
      <c r="BH131" s="282"/>
      <c r="BI131" s="282"/>
      <c r="BJ131" s="282"/>
      <c r="BK131" s="282"/>
      <c r="BL131" s="282"/>
      <c r="BM131" s="282"/>
      <c r="BN131" s="282"/>
      <c r="BO131" s="282"/>
      <c r="BP131" s="282"/>
    </row>
    <row r="132" spans="1:68">
      <c r="A132" s="324"/>
      <c r="B132" s="324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2"/>
      <c r="AN132" s="282"/>
      <c r="AO132" s="282"/>
      <c r="AP132" s="282"/>
      <c r="AQ132" s="282"/>
      <c r="AR132" s="282"/>
      <c r="AS132" s="282"/>
      <c r="AT132" s="282"/>
      <c r="AU132" s="282"/>
      <c r="AV132" s="282"/>
      <c r="AW132" s="282"/>
      <c r="AX132" s="282"/>
      <c r="AY132" s="282"/>
      <c r="AZ132" s="282"/>
      <c r="BA132" s="282"/>
      <c r="BB132" s="282"/>
      <c r="BC132" s="282"/>
      <c r="BD132" s="282"/>
      <c r="BE132" s="282"/>
      <c r="BF132" s="282"/>
      <c r="BG132" s="282"/>
      <c r="BH132" s="282"/>
      <c r="BI132" s="282"/>
      <c r="BJ132" s="282"/>
      <c r="BK132" s="282"/>
      <c r="BL132" s="282"/>
      <c r="BM132" s="282"/>
      <c r="BN132" s="282"/>
      <c r="BO132" s="282"/>
      <c r="BP132" s="282"/>
    </row>
    <row r="133" spans="1:68">
      <c r="A133" s="324"/>
      <c r="B133" s="324"/>
      <c r="C133" s="282"/>
      <c r="D133" s="282"/>
      <c r="E133" s="282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2"/>
      <c r="AP133" s="282"/>
      <c r="AQ133" s="282"/>
      <c r="AR133" s="282"/>
      <c r="AS133" s="282"/>
      <c r="AT133" s="282"/>
      <c r="AU133" s="282"/>
      <c r="AV133" s="282"/>
      <c r="AW133" s="282"/>
      <c r="AX133" s="282"/>
      <c r="AY133" s="282"/>
      <c r="AZ133" s="282"/>
      <c r="BA133" s="282"/>
      <c r="BB133" s="282"/>
      <c r="BC133" s="282"/>
      <c r="BD133" s="282"/>
      <c r="BE133" s="282"/>
      <c r="BF133" s="282"/>
      <c r="BG133" s="282"/>
      <c r="BH133" s="282"/>
      <c r="BI133" s="282"/>
      <c r="BJ133" s="282"/>
      <c r="BK133" s="282"/>
      <c r="BL133" s="282"/>
      <c r="BM133" s="282"/>
      <c r="BN133" s="282"/>
      <c r="BO133" s="282"/>
      <c r="BP133" s="282"/>
    </row>
    <row r="134" spans="1:68">
      <c r="A134" s="324"/>
      <c r="B134" s="324"/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2"/>
      <c r="AN134" s="282"/>
      <c r="AO134" s="282"/>
      <c r="AP134" s="282"/>
      <c r="AQ134" s="282"/>
      <c r="AR134" s="282"/>
      <c r="AS134" s="282"/>
      <c r="AT134" s="282"/>
      <c r="AU134" s="282"/>
      <c r="AV134" s="282"/>
      <c r="AW134" s="282"/>
      <c r="AX134" s="282"/>
      <c r="AY134" s="282"/>
      <c r="AZ134" s="282"/>
      <c r="BA134" s="282"/>
      <c r="BB134" s="282"/>
      <c r="BC134" s="282"/>
      <c r="BD134" s="282"/>
      <c r="BE134" s="282"/>
      <c r="BF134" s="282"/>
      <c r="BG134" s="282"/>
      <c r="BH134" s="282"/>
      <c r="BI134" s="282"/>
      <c r="BJ134" s="282"/>
      <c r="BK134" s="282"/>
      <c r="BL134" s="282"/>
      <c r="BM134" s="282"/>
      <c r="BN134" s="282"/>
      <c r="BO134" s="282"/>
      <c r="BP134" s="282"/>
    </row>
    <row r="135" spans="1:68">
      <c r="A135" s="324"/>
      <c r="B135" s="324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2"/>
      <c r="AN135" s="282"/>
      <c r="AO135" s="282"/>
      <c r="AP135" s="282"/>
      <c r="AQ135" s="282"/>
      <c r="AR135" s="282"/>
      <c r="AS135" s="282"/>
      <c r="AT135" s="282"/>
      <c r="AU135" s="282"/>
      <c r="AV135" s="282"/>
      <c r="AW135" s="282"/>
      <c r="AX135" s="282"/>
      <c r="AY135" s="282"/>
      <c r="AZ135" s="282"/>
      <c r="BA135" s="282"/>
      <c r="BB135" s="282"/>
      <c r="BC135" s="282"/>
      <c r="BD135" s="282"/>
      <c r="BE135" s="282"/>
      <c r="BF135" s="282"/>
      <c r="BG135" s="282"/>
      <c r="BH135" s="282"/>
      <c r="BI135" s="282"/>
      <c r="BJ135" s="282"/>
      <c r="BK135" s="282"/>
      <c r="BL135" s="282"/>
      <c r="BM135" s="282"/>
      <c r="BN135" s="282"/>
      <c r="BO135" s="282"/>
      <c r="BP135" s="282"/>
    </row>
    <row r="136" spans="1:68">
      <c r="A136" s="324"/>
      <c r="B136" s="324"/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/>
      <c r="X136" s="282"/>
      <c r="Y136" s="282"/>
      <c r="Z136" s="282"/>
      <c r="AA136" s="282"/>
      <c r="AB136" s="282"/>
      <c r="AC136" s="282"/>
      <c r="AD136" s="282"/>
      <c r="AE136" s="282"/>
      <c r="AF136" s="282"/>
      <c r="AG136" s="282"/>
      <c r="AH136" s="282"/>
      <c r="AI136" s="282"/>
      <c r="AJ136" s="282"/>
      <c r="AK136" s="282"/>
      <c r="AL136" s="282"/>
      <c r="AM136" s="282"/>
      <c r="AN136" s="282"/>
      <c r="AO136" s="282"/>
      <c r="AP136" s="282"/>
      <c r="AQ136" s="282"/>
      <c r="AR136" s="282"/>
      <c r="AS136" s="282"/>
      <c r="AT136" s="282"/>
      <c r="AU136" s="282"/>
      <c r="AV136" s="282"/>
      <c r="AW136" s="282"/>
      <c r="AX136" s="282"/>
      <c r="AY136" s="282"/>
      <c r="AZ136" s="282"/>
      <c r="BA136" s="282"/>
      <c r="BB136" s="282"/>
      <c r="BC136" s="282"/>
      <c r="BD136" s="282"/>
      <c r="BE136" s="282"/>
      <c r="BF136" s="282"/>
      <c r="BG136" s="282"/>
      <c r="BH136" s="282"/>
      <c r="BI136" s="282"/>
      <c r="BJ136" s="282"/>
      <c r="BK136" s="282"/>
      <c r="BL136" s="282"/>
      <c r="BM136" s="282"/>
      <c r="BN136" s="282"/>
      <c r="BO136" s="282"/>
      <c r="BP136" s="282"/>
    </row>
    <row r="137" spans="1:68">
      <c r="A137" s="324"/>
      <c r="B137" s="324"/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82"/>
      <c r="AK137" s="282"/>
      <c r="AL137" s="282"/>
      <c r="AM137" s="282"/>
      <c r="AN137" s="282"/>
      <c r="AO137" s="282"/>
      <c r="AP137" s="282"/>
      <c r="AQ137" s="282"/>
      <c r="AR137" s="282"/>
      <c r="AS137" s="282"/>
      <c r="AT137" s="282"/>
      <c r="AU137" s="282"/>
      <c r="AV137" s="282"/>
      <c r="AW137" s="282"/>
      <c r="AX137" s="282"/>
      <c r="AY137" s="282"/>
      <c r="AZ137" s="282"/>
      <c r="BA137" s="282"/>
      <c r="BB137" s="282"/>
      <c r="BC137" s="282"/>
      <c r="BD137" s="282"/>
      <c r="BE137" s="282"/>
      <c r="BF137" s="282"/>
      <c r="BG137" s="282"/>
      <c r="BH137" s="282"/>
      <c r="BI137" s="282"/>
      <c r="BJ137" s="282"/>
      <c r="BK137" s="282"/>
      <c r="BL137" s="282"/>
      <c r="BM137" s="282"/>
      <c r="BN137" s="282"/>
      <c r="BO137" s="282"/>
      <c r="BP137" s="282"/>
    </row>
    <row r="138" spans="1:68">
      <c r="A138" s="324"/>
      <c r="B138" s="324"/>
      <c r="C138" s="282"/>
      <c r="D138" s="282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2"/>
      <c r="AR138" s="282"/>
      <c r="AS138" s="282"/>
      <c r="AT138" s="282"/>
      <c r="AU138" s="282"/>
      <c r="AV138" s="282"/>
      <c r="AW138" s="282"/>
      <c r="AX138" s="282"/>
      <c r="AY138" s="282"/>
      <c r="AZ138" s="282"/>
      <c r="BA138" s="282"/>
      <c r="BB138" s="282"/>
      <c r="BC138" s="282"/>
      <c r="BD138" s="282"/>
      <c r="BE138" s="282"/>
      <c r="BF138" s="282"/>
      <c r="BG138" s="282"/>
      <c r="BH138" s="282"/>
      <c r="BI138" s="282"/>
      <c r="BJ138" s="282"/>
      <c r="BK138" s="282"/>
      <c r="BL138" s="282"/>
      <c r="BM138" s="282"/>
      <c r="BN138" s="282"/>
      <c r="BO138" s="282"/>
      <c r="BP138" s="282"/>
    </row>
    <row r="139" spans="1:68">
      <c r="A139" s="324"/>
      <c r="B139" s="324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2"/>
      <c r="AR139" s="282"/>
      <c r="AS139" s="282"/>
      <c r="AT139" s="282"/>
      <c r="AU139" s="282"/>
      <c r="AV139" s="282"/>
      <c r="AW139" s="282"/>
      <c r="AX139" s="282"/>
      <c r="AY139" s="282"/>
      <c r="AZ139" s="282"/>
      <c r="BA139" s="282"/>
      <c r="BB139" s="282"/>
      <c r="BC139" s="282"/>
      <c r="BD139" s="282"/>
      <c r="BE139" s="282"/>
      <c r="BF139" s="282"/>
      <c r="BG139" s="282"/>
      <c r="BH139" s="282"/>
      <c r="BI139" s="282"/>
      <c r="BJ139" s="282"/>
      <c r="BK139" s="282"/>
      <c r="BL139" s="282"/>
      <c r="BM139" s="282"/>
      <c r="BN139" s="282"/>
      <c r="BO139" s="282"/>
      <c r="BP139" s="282"/>
    </row>
    <row r="140" spans="1:68">
      <c r="A140" s="324"/>
      <c r="B140" s="324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2"/>
      <c r="AN140" s="282"/>
      <c r="AO140" s="282"/>
      <c r="AP140" s="282"/>
      <c r="AQ140" s="282"/>
      <c r="AR140" s="282"/>
      <c r="AS140" s="282"/>
      <c r="AT140" s="282"/>
      <c r="AU140" s="282"/>
      <c r="AV140" s="282"/>
      <c r="AW140" s="282"/>
      <c r="AX140" s="282"/>
      <c r="AY140" s="282"/>
      <c r="AZ140" s="282"/>
      <c r="BA140" s="282"/>
      <c r="BB140" s="282"/>
      <c r="BC140" s="282"/>
      <c r="BD140" s="282"/>
      <c r="BE140" s="282"/>
      <c r="BF140" s="282"/>
      <c r="BG140" s="282"/>
      <c r="BH140" s="282"/>
      <c r="BI140" s="282"/>
      <c r="BJ140" s="282"/>
      <c r="BK140" s="282"/>
      <c r="BL140" s="282"/>
      <c r="BM140" s="282"/>
      <c r="BN140" s="282"/>
      <c r="BO140" s="282"/>
      <c r="BP140" s="282"/>
    </row>
    <row r="141" spans="1:68">
      <c r="A141" s="324"/>
      <c r="B141" s="324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2"/>
      <c r="AN141" s="282"/>
      <c r="AO141" s="282"/>
      <c r="AP141" s="282"/>
      <c r="AQ141" s="282"/>
      <c r="AR141" s="282"/>
      <c r="AS141" s="282"/>
      <c r="AT141" s="282"/>
      <c r="AU141" s="282"/>
      <c r="AV141" s="282"/>
      <c r="AW141" s="282"/>
      <c r="AX141" s="282"/>
      <c r="AY141" s="282"/>
      <c r="AZ141" s="282"/>
      <c r="BA141" s="282"/>
      <c r="BB141" s="282"/>
      <c r="BC141" s="282"/>
      <c r="BD141" s="282"/>
      <c r="BE141" s="282"/>
      <c r="BF141" s="282"/>
      <c r="BG141" s="282"/>
      <c r="BH141" s="282"/>
      <c r="BI141" s="282"/>
      <c r="BJ141" s="282"/>
      <c r="BK141" s="282"/>
      <c r="BL141" s="282"/>
      <c r="BM141" s="282"/>
      <c r="BN141" s="282"/>
      <c r="BO141" s="282"/>
      <c r="BP141" s="282"/>
    </row>
    <row r="142" spans="1:68">
      <c r="A142" s="324"/>
      <c r="B142" s="324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2"/>
      <c r="AR142" s="282"/>
      <c r="AS142" s="282"/>
      <c r="AT142" s="282"/>
      <c r="AU142" s="282"/>
      <c r="AV142" s="282"/>
      <c r="AW142" s="282"/>
      <c r="AX142" s="282"/>
      <c r="AY142" s="282"/>
      <c r="AZ142" s="282"/>
      <c r="BA142" s="282"/>
      <c r="BB142" s="282"/>
      <c r="BC142" s="282"/>
      <c r="BD142" s="282"/>
      <c r="BE142" s="282"/>
      <c r="BF142" s="282"/>
      <c r="BG142" s="282"/>
      <c r="BH142" s="282"/>
      <c r="BI142" s="282"/>
      <c r="BJ142" s="282"/>
      <c r="BK142" s="282"/>
      <c r="BL142" s="282"/>
      <c r="BM142" s="282"/>
      <c r="BN142" s="282"/>
      <c r="BO142" s="282"/>
      <c r="BP142" s="282"/>
    </row>
    <row r="143" spans="1:68">
      <c r="A143" s="324"/>
      <c r="B143" s="324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2"/>
      <c r="AN143" s="282"/>
      <c r="AO143" s="282"/>
      <c r="AP143" s="282"/>
      <c r="AQ143" s="282"/>
      <c r="AR143" s="282"/>
      <c r="AS143" s="282"/>
      <c r="AT143" s="282"/>
      <c r="AU143" s="282"/>
      <c r="AV143" s="282"/>
      <c r="AW143" s="282"/>
      <c r="AX143" s="282"/>
      <c r="AY143" s="282"/>
      <c r="AZ143" s="282"/>
      <c r="BA143" s="282"/>
      <c r="BB143" s="282"/>
      <c r="BC143" s="282"/>
      <c r="BD143" s="282"/>
      <c r="BE143" s="282"/>
      <c r="BF143" s="282"/>
      <c r="BG143" s="282"/>
      <c r="BH143" s="282"/>
      <c r="BI143" s="282"/>
      <c r="BJ143" s="282"/>
      <c r="BK143" s="282"/>
      <c r="BL143" s="282"/>
      <c r="BM143" s="282"/>
      <c r="BN143" s="282"/>
      <c r="BO143" s="282"/>
      <c r="BP143" s="282"/>
    </row>
    <row r="144" spans="1:68">
      <c r="A144" s="324"/>
      <c r="B144" s="324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2"/>
      <c r="AN144" s="282"/>
      <c r="AO144" s="282"/>
      <c r="AP144" s="282"/>
      <c r="AQ144" s="282"/>
      <c r="AR144" s="282"/>
      <c r="AS144" s="282"/>
      <c r="AT144" s="282"/>
      <c r="AU144" s="282"/>
      <c r="AV144" s="282"/>
      <c r="AW144" s="282"/>
      <c r="AX144" s="282"/>
      <c r="AY144" s="282"/>
      <c r="AZ144" s="282"/>
      <c r="BA144" s="282"/>
      <c r="BB144" s="282"/>
      <c r="BC144" s="282"/>
      <c r="BD144" s="282"/>
      <c r="BE144" s="282"/>
      <c r="BF144" s="282"/>
      <c r="BG144" s="282"/>
      <c r="BH144" s="282"/>
      <c r="BI144" s="282"/>
      <c r="BJ144" s="282"/>
      <c r="BK144" s="282"/>
      <c r="BL144" s="282"/>
      <c r="BM144" s="282"/>
      <c r="BN144" s="282"/>
      <c r="BO144" s="282"/>
      <c r="BP144" s="282"/>
    </row>
    <row r="145" spans="1:68">
      <c r="A145" s="324"/>
      <c r="B145" s="324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2"/>
      <c r="AR145" s="282"/>
      <c r="AS145" s="282"/>
      <c r="AT145" s="282"/>
      <c r="AU145" s="282"/>
      <c r="AV145" s="282"/>
      <c r="AW145" s="282"/>
      <c r="AX145" s="282"/>
      <c r="AY145" s="282"/>
      <c r="AZ145" s="282"/>
      <c r="BA145" s="282"/>
      <c r="BB145" s="282"/>
      <c r="BC145" s="282"/>
      <c r="BD145" s="282"/>
      <c r="BE145" s="282"/>
      <c r="BF145" s="282"/>
      <c r="BG145" s="282"/>
      <c r="BH145" s="282"/>
      <c r="BI145" s="282"/>
      <c r="BJ145" s="282"/>
      <c r="BK145" s="282"/>
      <c r="BL145" s="282"/>
      <c r="BM145" s="282"/>
      <c r="BN145" s="282"/>
      <c r="BO145" s="282"/>
      <c r="BP145" s="282"/>
    </row>
    <row r="146" spans="1:68">
      <c r="A146" s="324"/>
      <c r="B146" s="324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2"/>
      <c r="AN146" s="282"/>
      <c r="AO146" s="282"/>
      <c r="AP146" s="282"/>
      <c r="AQ146" s="282"/>
      <c r="AR146" s="282"/>
      <c r="AS146" s="282"/>
      <c r="AT146" s="282"/>
      <c r="AU146" s="282"/>
      <c r="AV146" s="282"/>
      <c r="AW146" s="282"/>
      <c r="AX146" s="282"/>
      <c r="AY146" s="282"/>
      <c r="AZ146" s="282"/>
      <c r="BA146" s="282"/>
      <c r="BB146" s="282"/>
      <c r="BC146" s="282"/>
      <c r="BD146" s="282"/>
      <c r="BE146" s="282"/>
      <c r="BF146" s="282"/>
      <c r="BG146" s="282"/>
      <c r="BH146" s="282"/>
      <c r="BI146" s="282"/>
      <c r="BJ146" s="282"/>
      <c r="BK146" s="282"/>
      <c r="BL146" s="282"/>
      <c r="BM146" s="282"/>
      <c r="BN146" s="282"/>
      <c r="BO146" s="282"/>
      <c r="BP146" s="282"/>
    </row>
    <row r="147" spans="1:68">
      <c r="A147" s="324"/>
      <c r="B147" s="324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  <c r="W147" s="282"/>
      <c r="X147" s="282"/>
      <c r="Y147" s="282"/>
      <c r="Z147" s="282"/>
      <c r="AA147" s="282"/>
      <c r="AB147" s="282"/>
      <c r="AC147" s="282"/>
      <c r="AD147" s="282"/>
      <c r="AE147" s="282"/>
      <c r="AF147" s="282"/>
      <c r="AG147" s="282"/>
      <c r="AH147" s="282"/>
      <c r="AI147" s="282"/>
      <c r="AJ147" s="282"/>
      <c r="AK147" s="282"/>
      <c r="AL147" s="282"/>
      <c r="AM147" s="282"/>
      <c r="AN147" s="282"/>
      <c r="AO147" s="282"/>
      <c r="AP147" s="282"/>
      <c r="AQ147" s="282"/>
      <c r="AR147" s="282"/>
      <c r="AS147" s="282"/>
      <c r="AT147" s="282"/>
      <c r="AU147" s="282"/>
      <c r="AV147" s="282"/>
      <c r="AW147" s="282"/>
      <c r="AX147" s="282"/>
      <c r="AY147" s="282"/>
      <c r="AZ147" s="282"/>
      <c r="BA147" s="282"/>
      <c r="BB147" s="282"/>
      <c r="BC147" s="282"/>
      <c r="BD147" s="282"/>
      <c r="BE147" s="282"/>
      <c r="BF147" s="282"/>
      <c r="BG147" s="282"/>
      <c r="BH147" s="282"/>
      <c r="BI147" s="282"/>
      <c r="BJ147" s="282"/>
      <c r="BK147" s="282"/>
      <c r="BL147" s="282"/>
      <c r="BM147" s="282"/>
      <c r="BN147" s="282"/>
      <c r="BO147" s="282"/>
      <c r="BP147" s="282"/>
    </row>
    <row r="148" spans="1:68">
      <c r="A148" s="324"/>
      <c r="B148" s="324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2"/>
      <c r="AA148" s="282"/>
      <c r="AB148" s="282"/>
      <c r="AC148" s="282"/>
      <c r="AD148" s="282"/>
      <c r="AE148" s="282"/>
      <c r="AF148" s="282"/>
      <c r="AG148" s="282"/>
      <c r="AH148" s="282"/>
      <c r="AI148" s="282"/>
      <c r="AJ148" s="282"/>
      <c r="AK148" s="282"/>
      <c r="AL148" s="282"/>
      <c r="AM148" s="282"/>
      <c r="AN148" s="282"/>
      <c r="AO148" s="282"/>
      <c r="AP148" s="282"/>
      <c r="AQ148" s="282"/>
      <c r="AR148" s="282"/>
      <c r="AS148" s="282"/>
      <c r="AT148" s="282"/>
      <c r="AU148" s="282"/>
      <c r="AV148" s="282"/>
      <c r="AW148" s="282"/>
      <c r="AX148" s="282"/>
      <c r="AY148" s="282"/>
      <c r="AZ148" s="282"/>
      <c r="BA148" s="282"/>
      <c r="BB148" s="282"/>
      <c r="BC148" s="282"/>
      <c r="BD148" s="282"/>
      <c r="BE148" s="282"/>
      <c r="BF148" s="282"/>
      <c r="BG148" s="282"/>
      <c r="BH148" s="282"/>
      <c r="BI148" s="282"/>
      <c r="BJ148" s="282"/>
      <c r="BK148" s="282"/>
      <c r="BL148" s="282"/>
      <c r="BM148" s="282"/>
      <c r="BN148" s="282"/>
      <c r="BO148" s="282"/>
      <c r="BP148" s="282"/>
    </row>
    <row r="149" spans="1:68">
      <c r="A149" s="324"/>
      <c r="B149" s="324"/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  <c r="W149" s="282"/>
      <c r="X149" s="282"/>
      <c r="Y149" s="282"/>
      <c r="Z149" s="282"/>
      <c r="AA149" s="282"/>
      <c r="AB149" s="282"/>
      <c r="AC149" s="282"/>
      <c r="AD149" s="282"/>
      <c r="AE149" s="282"/>
      <c r="AF149" s="282"/>
      <c r="AG149" s="282"/>
      <c r="AH149" s="282"/>
      <c r="AI149" s="282"/>
      <c r="AJ149" s="282"/>
      <c r="AK149" s="282"/>
      <c r="AL149" s="282"/>
      <c r="AM149" s="282"/>
      <c r="AN149" s="282"/>
      <c r="AO149" s="282"/>
      <c r="AP149" s="282"/>
      <c r="AQ149" s="282"/>
      <c r="AR149" s="282"/>
      <c r="AS149" s="282"/>
      <c r="AT149" s="282"/>
      <c r="AU149" s="282"/>
      <c r="AV149" s="282"/>
      <c r="AW149" s="282"/>
      <c r="AX149" s="282"/>
      <c r="AY149" s="282"/>
      <c r="AZ149" s="282"/>
      <c r="BA149" s="282"/>
      <c r="BB149" s="282"/>
      <c r="BC149" s="282"/>
      <c r="BD149" s="282"/>
      <c r="BE149" s="282"/>
      <c r="BF149" s="282"/>
      <c r="BG149" s="282"/>
      <c r="BH149" s="282"/>
      <c r="BI149" s="282"/>
      <c r="BJ149" s="282"/>
      <c r="BK149" s="282"/>
      <c r="BL149" s="282"/>
      <c r="BM149" s="282"/>
      <c r="BN149" s="282"/>
      <c r="BO149" s="282"/>
      <c r="BP149" s="282"/>
    </row>
    <row r="150" spans="1:68">
      <c r="A150" s="324"/>
      <c r="B150" s="324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2"/>
      <c r="AP150" s="282"/>
      <c r="AQ150" s="282"/>
      <c r="AR150" s="282"/>
      <c r="AS150" s="282"/>
      <c r="AT150" s="282"/>
      <c r="AU150" s="282"/>
      <c r="AV150" s="282"/>
      <c r="AW150" s="282"/>
      <c r="AX150" s="282"/>
      <c r="AY150" s="282"/>
      <c r="AZ150" s="282"/>
      <c r="BA150" s="282"/>
      <c r="BB150" s="282"/>
      <c r="BC150" s="282"/>
      <c r="BD150" s="282"/>
      <c r="BE150" s="282"/>
      <c r="BF150" s="282"/>
      <c r="BG150" s="282"/>
      <c r="BH150" s="282"/>
      <c r="BI150" s="282"/>
      <c r="BJ150" s="282"/>
      <c r="BK150" s="282"/>
      <c r="BL150" s="282"/>
      <c r="BM150" s="282"/>
      <c r="BN150" s="282"/>
      <c r="BO150" s="282"/>
      <c r="BP150" s="282"/>
    </row>
    <row r="151" spans="1:68">
      <c r="A151" s="324"/>
      <c r="B151" s="324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2"/>
      <c r="AR151" s="282"/>
      <c r="AS151" s="282"/>
      <c r="AT151" s="282"/>
      <c r="AU151" s="282"/>
      <c r="AV151" s="282"/>
      <c r="AW151" s="282"/>
      <c r="AX151" s="282"/>
      <c r="AY151" s="282"/>
      <c r="AZ151" s="282"/>
      <c r="BA151" s="282"/>
      <c r="BB151" s="282"/>
      <c r="BC151" s="282"/>
      <c r="BD151" s="282"/>
      <c r="BE151" s="282"/>
      <c r="BF151" s="282"/>
      <c r="BG151" s="282"/>
      <c r="BH151" s="282"/>
      <c r="BI151" s="282"/>
      <c r="BJ151" s="282"/>
      <c r="BK151" s="282"/>
      <c r="BL151" s="282"/>
      <c r="BM151" s="282"/>
      <c r="BN151" s="282"/>
      <c r="BO151" s="282"/>
      <c r="BP151" s="282"/>
    </row>
    <row r="152" spans="1:68">
      <c r="A152" s="324"/>
      <c r="B152" s="324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282"/>
      <c r="BC152" s="282"/>
      <c r="BD152" s="282"/>
      <c r="BE152" s="282"/>
      <c r="BF152" s="282"/>
      <c r="BG152" s="282"/>
      <c r="BH152" s="282"/>
      <c r="BI152" s="282"/>
      <c r="BJ152" s="282"/>
      <c r="BK152" s="282"/>
      <c r="BL152" s="282"/>
      <c r="BM152" s="282"/>
      <c r="BN152" s="282"/>
      <c r="BO152" s="282"/>
      <c r="BP152" s="282"/>
    </row>
    <row r="153" spans="1:68">
      <c r="A153" s="324"/>
      <c r="B153" s="324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282"/>
      <c r="BC153" s="282"/>
      <c r="BD153" s="282"/>
      <c r="BE153" s="282"/>
      <c r="BF153" s="282"/>
      <c r="BG153" s="282"/>
      <c r="BH153" s="282"/>
      <c r="BI153" s="282"/>
      <c r="BJ153" s="282"/>
      <c r="BK153" s="282"/>
      <c r="BL153" s="282"/>
      <c r="BM153" s="282"/>
      <c r="BN153" s="282"/>
      <c r="BO153" s="282"/>
      <c r="BP153" s="282"/>
    </row>
    <row r="154" spans="1:68">
      <c r="A154" s="324"/>
      <c r="B154" s="324"/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2"/>
      <c r="AP154" s="282"/>
      <c r="AQ154" s="282"/>
      <c r="AR154" s="282"/>
      <c r="AS154" s="282"/>
      <c r="AT154" s="282"/>
      <c r="AU154" s="282"/>
      <c r="AV154" s="282"/>
      <c r="AW154" s="282"/>
      <c r="AX154" s="282"/>
      <c r="AY154" s="282"/>
      <c r="AZ154" s="282"/>
      <c r="BA154" s="282"/>
      <c r="BB154" s="282"/>
      <c r="BC154" s="282"/>
      <c r="BD154" s="282"/>
      <c r="BE154" s="282"/>
      <c r="BF154" s="282"/>
      <c r="BG154" s="282"/>
      <c r="BH154" s="282"/>
      <c r="BI154" s="282"/>
      <c r="BJ154" s="282"/>
      <c r="BK154" s="282"/>
      <c r="BL154" s="282"/>
      <c r="BM154" s="282"/>
      <c r="BN154" s="282"/>
      <c r="BO154" s="282"/>
      <c r="BP154" s="282"/>
    </row>
    <row r="155" spans="1:68">
      <c r="A155" s="324"/>
      <c r="B155" s="324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82"/>
      <c r="AP155" s="282"/>
      <c r="AQ155" s="282"/>
      <c r="AR155" s="282"/>
      <c r="AS155" s="282"/>
      <c r="AT155" s="282"/>
      <c r="AU155" s="282"/>
      <c r="AV155" s="282"/>
      <c r="AW155" s="282"/>
      <c r="AX155" s="282"/>
      <c r="AY155" s="282"/>
      <c r="AZ155" s="282"/>
      <c r="BA155" s="282"/>
      <c r="BB155" s="282"/>
      <c r="BC155" s="282"/>
      <c r="BD155" s="282"/>
      <c r="BE155" s="282"/>
      <c r="BF155" s="282"/>
      <c r="BG155" s="282"/>
      <c r="BH155" s="282"/>
      <c r="BI155" s="282"/>
      <c r="BJ155" s="282"/>
      <c r="BK155" s="282"/>
      <c r="BL155" s="282"/>
      <c r="BM155" s="282"/>
      <c r="BN155" s="282"/>
      <c r="BO155" s="282"/>
      <c r="BP155" s="282"/>
    </row>
    <row r="156" spans="1:68">
      <c r="A156" s="324"/>
      <c r="B156" s="324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2"/>
      <c r="AN156" s="282"/>
      <c r="AO156" s="282"/>
      <c r="AP156" s="282"/>
      <c r="AQ156" s="282"/>
      <c r="AR156" s="282"/>
      <c r="AS156" s="282"/>
      <c r="AT156" s="282"/>
      <c r="AU156" s="282"/>
      <c r="AV156" s="282"/>
      <c r="AW156" s="282"/>
      <c r="AX156" s="282"/>
      <c r="AY156" s="282"/>
      <c r="AZ156" s="282"/>
      <c r="BA156" s="282"/>
      <c r="BB156" s="282"/>
      <c r="BC156" s="282"/>
      <c r="BD156" s="282"/>
      <c r="BE156" s="282"/>
      <c r="BF156" s="282"/>
      <c r="BG156" s="282"/>
      <c r="BH156" s="282"/>
      <c r="BI156" s="282"/>
      <c r="BJ156" s="282"/>
      <c r="BK156" s="282"/>
      <c r="BL156" s="282"/>
      <c r="BM156" s="282"/>
      <c r="BN156" s="282"/>
      <c r="BO156" s="282"/>
      <c r="BP156" s="282"/>
    </row>
    <row r="157" spans="1:68">
      <c r="A157" s="324"/>
      <c r="B157" s="324"/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2"/>
      <c r="AN157" s="282"/>
      <c r="AO157" s="282"/>
      <c r="AP157" s="282"/>
      <c r="AQ157" s="282"/>
      <c r="AR157" s="282"/>
      <c r="AS157" s="282"/>
      <c r="AT157" s="282"/>
      <c r="AU157" s="282"/>
      <c r="AV157" s="282"/>
      <c r="AW157" s="282"/>
      <c r="AX157" s="282"/>
      <c r="AY157" s="282"/>
      <c r="AZ157" s="282"/>
      <c r="BA157" s="282"/>
      <c r="BB157" s="282"/>
      <c r="BC157" s="282"/>
      <c r="BD157" s="282"/>
      <c r="BE157" s="282"/>
      <c r="BF157" s="282"/>
      <c r="BG157" s="282"/>
      <c r="BH157" s="282"/>
      <c r="BI157" s="282"/>
      <c r="BJ157" s="282"/>
      <c r="BK157" s="282"/>
      <c r="BL157" s="282"/>
      <c r="BM157" s="282"/>
      <c r="BN157" s="282"/>
      <c r="BO157" s="282"/>
      <c r="BP157" s="282"/>
    </row>
    <row r="158" spans="1:68">
      <c r="A158" s="324"/>
      <c r="B158" s="324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2"/>
      <c r="AV158" s="282"/>
      <c r="AW158" s="282"/>
      <c r="AX158" s="282"/>
      <c r="AY158" s="282"/>
      <c r="AZ158" s="282"/>
      <c r="BA158" s="282"/>
      <c r="BB158" s="282"/>
      <c r="BC158" s="282"/>
      <c r="BD158" s="282"/>
      <c r="BE158" s="282"/>
      <c r="BF158" s="282"/>
      <c r="BG158" s="282"/>
      <c r="BH158" s="282"/>
      <c r="BI158" s="282"/>
      <c r="BJ158" s="282"/>
      <c r="BK158" s="282"/>
      <c r="BL158" s="282"/>
      <c r="BM158" s="282"/>
      <c r="BN158" s="282"/>
      <c r="BO158" s="282"/>
      <c r="BP158" s="282"/>
    </row>
    <row r="159" spans="1:68">
      <c r="A159" s="324"/>
      <c r="B159" s="324"/>
      <c r="C159" s="282"/>
      <c r="D159" s="282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2"/>
      <c r="X159" s="282"/>
      <c r="Y159" s="282"/>
      <c r="Z159" s="282"/>
      <c r="AA159" s="282"/>
      <c r="AB159" s="282"/>
      <c r="AC159" s="282"/>
      <c r="AD159" s="282"/>
      <c r="AE159" s="282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82"/>
      <c r="AP159" s="282"/>
      <c r="AQ159" s="282"/>
      <c r="AR159" s="282"/>
      <c r="AS159" s="282"/>
      <c r="AT159" s="282"/>
      <c r="AU159" s="282"/>
      <c r="AV159" s="282"/>
      <c r="AW159" s="282"/>
      <c r="AX159" s="282"/>
      <c r="AY159" s="282"/>
      <c r="AZ159" s="282"/>
      <c r="BA159" s="282"/>
      <c r="BB159" s="282"/>
      <c r="BC159" s="282"/>
      <c r="BD159" s="282"/>
      <c r="BE159" s="282"/>
      <c r="BF159" s="282"/>
      <c r="BG159" s="282"/>
      <c r="BH159" s="282"/>
      <c r="BI159" s="282"/>
      <c r="BJ159" s="282"/>
      <c r="BK159" s="282"/>
      <c r="BL159" s="282"/>
      <c r="BM159" s="282"/>
      <c r="BN159" s="282"/>
      <c r="BO159" s="282"/>
      <c r="BP159" s="282"/>
    </row>
    <row r="160" spans="1:68">
      <c r="A160" s="324"/>
      <c r="B160" s="324"/>
      <c r="C160" s="282"/>
      <c r="D160" s="282"/>
      <c r="E160" s="282"/>
      <c r="F160" s="282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2"/>
      <c r="Z160" s="282"/>
      <c r="AA160" s="282"/>
      <c r="AB160" s="282"/>
      <c r="AC160" s="282"/>
      <c r="AD160" s="282"/>
      <c r="AE160" s="282"/>
      <c r="AF160" s="282"/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282"/>
      <c r="AQ160" s="282"/>
      <c r="AR160" s="282"/>
      <c r="AS160" s="282"/>
      <c r="AT160" s="282"/>
      <c r="AU160" s="282"/>
      <c r="AV160" s="282"/>
      <c r="AW160" s="282"/>
      <c r="AX160" s="282"/>
      <c r="AY160" s="282"/>
      <c r="AZ160" s="282"/>
      <c r="BA160" s="282"/>
      <c r="BB160" s="282"/>
      <c r="BC160" s="282"/>
      <c r="BD160" s="282"/>
      <c r="BE160" s="282"/>
      <c r="BF160" s="282"/>
      <c r="BG160" s="282"/>
      <c r="BH160" s="282"/>
      <c r="BI160" s="282"/>
      <c r="BJ160" s="282"/>
      <c r="BK160" s="282"/>
      <c r="BL160" s="282"/>
      <c r="BM160" s="282"/>
      <c r="BN160" s="282"/>
      <c r="BO160" s="282"/>
      <c r="BP160" s="282"/>
    </row>
    <row r="161" spans="1:68">
      <c r="A161" s="324"/>
      <c r="B161" s="324"/>
      <c r="C161" s="282"/>
      <c r="D161" s="282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  <c r="Z161" s="282"/>
      <c r="AA161" s="282"/>
      <c r="AB161" s="282"/>
      <c r="AC161" s="282"/>
      <c r="AD161" s="282"/>
      <c r="AE161" s="282"/>
      <c r="AF161" s="282"/>
      <c r="AG161" s="282"/>
      <c r="AH161" s="282"/>
      <c r="AI161" s="282"/>
      <c r="AJ161" s="282"/>
      <c r="AK161" s="282"/>
      <c r="AL161" s="282"/>
      <c r="AM161" s="282"/>
      <c r="AN161" s="282"/>
      <c r="AO161" s="282"/>
      <c r="AP161" s="282"/>
      <c r="AQ161" s="282"/>
      <c r="AR161" s="282"/>
      <c r="AS161" s="282"/>
      <c r="AT161" s="282"/>
      <c r="AU161" s="282"/>
      <c r="AV161" s="282"/>
      <c r="AW161" s="282"/>
      <c r="AX161" s="282"/>
      <c r="AY161" s="282"/>
      <c r="AZ161" s="282"/>
      <c r="BA161" s="282"/>
      <c r="BB161" s="282"/>
      <c r="BC161" s="282"/>
      <c r="BD161" s="282"/>
      <c r="BE161" s="282"/>
      <c r="BF161" s="282"/>
      <c r="BG161" s="282"/>
      <c r="BH161" s="282"/>
      <c r="BI161" s="282"/>
      <c r="BJ161" s="282"/>
      <c r="BK161" s="282"/>
      <c r="BL161" s="282"/>
      <c r="BM161" s="282"/>
      <c r="BN161" s="282"/>
      <c r="BO161" s="282"/>
      <c r="BP161" s="282"/>
    </row>
    <row r="162" spans="1:68">
      <c r="A162" s="324"/>
      <c r="B162" s="324"/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2"/>
      <c r="X162" s="282"/>
      <c r="Y162" s="282"/>
      <c r="Z162" s="282"/>
      <c r="AA162" s="282"/>
      <c r="AB162" s="282"/>
      <c r="AC162" s="282"/>
      <c r="AD162" s="282"/>
      <c r="AE162" s="282"/>
      <c r="AF162" s="282"/>
      <c r="AG162" s="282"/>
      <c r="AH162" s="282"/>
      <c r="AI162" s="282"/>
      <c r="AJ162" s="282"/>
      <c r="AK162" s="282"/>
      <c r="AL162" s="282"/>
      <c r="AM162" s="282"/>
      <c r="AN162" s="282"/>
      <c r="AO162" s="282"/>
      <c r="AP162" s="282"/>
      <c r="AQ162" s="282"/>
      <c r="AR162" s="282"/>
      <c r="AS162" s="282"/>
      <c r="AT162" s="282"/>
      <c r="AU162" s="282"/>
      <c r="AV162" s="282"/>
      <c r="AW162" s="282"/>
      <c r="AX162" s="282"/>
      <c r="AY162" s="282"/>
      <c r="AZ162" s="282"/>
      <c r="BA162" s="282"/>
      <c r="BB162" s="282"/>
      <c r="BC162" s="282"/>
      <c r="BD162" s="282"/>
      <c r="BE162" s="282"/>
      <c r="BF162" s="282"/>
      <c r="BG162" s="282"/>
      <c r="BH162" s="282"/>
      <c r="BI162" s="282"/>
      <c r="BJ162" s="282"/>
      <c r="BK162" s="282"/>
      <c r="BL162" s="282"/>
      <c r="BM162" s="282"/>
      <c r="BN162" s="282"/>
      <c r="BO162" s="282"/>
      <c r="BP162" s="282"/>
    </row>
    <row r="163" spans="1:68">
      <c r="A163" s="324"/>
      <c r="B163" s="324"/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  <c r="W163" s="282"/>
      <c r="X163" s="282"/>
      <c r="Y163" s="282"/>
      <c r="Z163" s="282"/>
      <c r="AA163" s="282"/>
      <c r="AB163" s="282"/>
      <c r="AC163" s="282"/>
      <c r="AD163" s="282"/>
      <c r="AE163" s="282"/>
      <c r="AF163" s="282"/>
      <c r="AG163" s="282"/>
      <c r="AH163" s="282"/>
      <c r="AI163" s="282"/>
      <c r="AJ163" s="282"/>
      <c r="AK163" s="282"/>
      <c r="AL163" s="282"/>
      <c r="AM163" s="282"/>
      <c r="AN163" s="282"/>
      <c r="AO163" s="282"/>
      <c r="AP163" s="282"/>
      <c r="AQ163" s="282"/>
      <c r="AR163" s="282"/>
      <c r="AS163" s="282"/>
      <c r="AT163" s="282"/>
      <c r="AU163" s="282"/>
      <c r="AV163" s="282"/>
      <c r="AW163" s="282"/>
      <c r="AX163" s="282"/>
      <c r="AY163" s="282"/>
      <c r="AZ163" s="282"/>
      <c r="BA163" s="282"/>
      <c r="BB163" s="282"/>
      <c r="BC163" s="282"/>
      <c r="BD163" s="282"/>
      <c r="BE163" s="282"/>
      <c r="BF163" s="282"/>
      <c r="BG163" s="282"/>
      <c r="BH163" s="282"/>
      <c r="BI163" s="282"/>
      <c r="BJ163" s="282"/>
      <c r="BK163" s="282"/>
      <c r="BL163" s="282"/>
      <c r="BM163" s="282"/>
      <c r="BN163" s="282"/>
      <c r="BO163" s="282"/>
      <c r="BP163" s="282"/>
    </row>
    <row r="164" spans="1:68">
      <c r="A164" s="324"/>
      <c r="B164" s="324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2"/>
      <c r="Z164" s="282"/>
      <c r="AA164" s="282"/>
      <c r="AB164" s="282"/>
      <c r="AC164" s="282"/>
      <c r="AD164" s="282"/>
      <c r="AE164" s="282"/>
      <c r="AF164" s="282"/>
      <c r="AG164" s="282"/>
      <c r="AH164" s="282"/>
      <c r="AI164" s="282"/>
      <c r="AJ164" s="282"/>
      <c r="AK164" s="282"/>
      <c r="AL164" s="282"/>
      <c r="AM164" s="282"/>
      <c r="AN164" s="282"/>
      <c r="AO164" s="282"/>
      <c r="AP164" s="282"/>
      <c r="AQ164" s="282"/>
      <c r="AR164" s="282"/>
      <c r="AS164" s="282"/>
      <c r="AT164" s="282"/>
      <c r="AU164" s="282"/>
      <c r="AV164" s="282"/>
      <c r="AW164" s="282"/>
      <c r="AX164" s="282"/>
      <c r="AY164" s="282"/>
      <c r="AZ164" s="282"/>
      <c r="BA164" s="282"/>
      <c r="BB164" s="282"/>
      <c r="BC164" s="282"/>
      <c r="BD164" s="282"/>
      <c r="BE164" s="282"/>
      <c r="BF164" s="282"/>
      <c r="BG164" s="282"/>
      <c r="BH164" s="282"/>
      <c r="BI164" s="282"/>
      <c r="BJ164" s="282"/>
      <c r="BK164" s="282"/>
      <c r="BL164" s="282"/>
      <c r="BM164" s="282"/>
      <c r="BN164" s="282"/>
      <c r="BO164" s="282"/>
      <c r="BP164" s="282"/>
    </row>
    <row r="165" spans="1:68">
      <c r="A165" s="324"/>
      <c r="B165" s="324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  <c r="AA165" s="282"/>
      <c r="AB165" s="282"/>
      <c r="AC165" s="282"/>
      <c r="AD165" s="282"/>
      <c r="AE165" s="282"/>
      <c r="AF165" s="282"/>
      <c r="AG165" s="282"/>
      <c r="AH165" s="282"/>
      <c r="AI165" s="282"/>
      <c r="AJ165" s="282"/>
      <c r="AK165" s="282"/>
      <c r="AL165" s="282"/>
      <c r="AM165" s="282"/>
      <c r="AN165" s="282"/>
      <c r="AO165" s="282"/>
      <c r="AP165" s="282"/>
      <c r="AQ165" s="282"/>
      <c r="AR165" s="282"/>
      <c r="AS165" s="282"/>
      <c r="AT165" s="282"/>
      <c r="AU165" s="282"/>
      <c r="AV165" s="282"/>
      <c r="AW165" s="282"/>
      <c r="AX165" s="282"/>
      <c r="AY165" s="282"/>
      <c r="AZ165" s="282"/>
      <c r="BA165" s="282"/>
      <c r="BB165" s="282"/>
      <c r="BC165" s="282"/>
      <c r="BD165" s="282"/>
      <c r="BE165" s="282"/>
      <c r="BF165" s="282"/>
      <c r="BG165" s="282"/>
      <c r="BH165" s="282"/>
      <c r="BI165" s="282"/>
      <c r="BJ165" s="282"/>
      <c r="BK165" s="282"/>
      <c r="BL165" s="282"/>
      <c r="BM165" s="282"/>
      <c r="BN165" s="282"/>
      <c r="BO165" s="282"/>
      <c r="BP165" s="282"/>
    </row>
    <row r="166" spans="1:68">
      <c r="A166" s="324"/>
      <c r="B166" s="324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  <c r="AA166" s="282"/>
      <c r="AB166" s="282"/>
      <c r="AC166" s="282"/>
      <c r="AD166" s="282"/>
      <c r="AE166" s="282"/>
      <c r="AF166" s="282"/>
      <c r="AG166" s="282"/>
      <c r="AH166" s="282"/>
      <c r="AI166" s="282"/>
      <c r="AJ166" s="282"/>
      <c r="AK166" s="282"/>
      <c r="AL166" s="282"/>
      <c r="AM166" s="282"/>
      <c r="AN166" s="282"/>
      <c r="AO166" s="282"/>
      <c r="AP166" s="282"/>
      <c r="AQ166" s="282"/>
      <c r="AR166" s="282"/>
      <c r="AS166" s="282"/>
      <c r="AT166" s="282"/>
      <c r="AU166" s="282"/>
      <c r="AV166" s="282"/>
      <c r="AW166" s="282"/>
      <c r="AX166" s="282"/>
      <c r="AY166" s="282"/>
      <c r="AZ166" s="282"/>
      <c r="BA166" s="282"/>
      <c r="BB166" s="282"/>
      <c r="BC166" s="282"/>
      <c r="BD166" s="282"/>
      <c r="BE166" s="282"/>
      <c r="BF166" s="282"/>
      <c r="BG166" s="282"/>
      <c r="BH166" s="282"/>
      <c r="BI166" s="282"/>
      <c r="BJ166" s="282"/>
      <c r="BK166" s="282"/>
      <c r="BL166" s="282"/>
      <c r="BM166" s="282"/>
      <c r="BN166" s="282"/>
      <c r="BO166" s="282"/>
      <c r="BP166" s="282"/>
    </row>
    <row r="167" spans="1:68">
      <c r="A167" s="324"/>
      <c r="B167" s="324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282"/>
      <c r="BC167" s="282"/>
      <c r="BD167" s="282"/>
      <c r="BE167" s="282"/>
      <c r="BF167" s="282"/>
      <c r="BG167" s="282"/>
      <c r="BH167" s="282"/>
      <c r="BI167" s="282"/>
      <c r="BJ167" s="282"/>
      <c r="BK167" s="282"/>
      <c r="BL167" s="282"/>
      <c r="BM167" s="282"/>
      <c r="BN167" s="282"/>
      <c r="BO167" s="282"/>
      <c r="BP167" s="282"/>
    </row>
    <row r="168" spans="1:68">
      <c r="A168" s="324"/>
      <c r="B168" s="324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  <c r="AC168" s="282"/>
      <c r="AD168" s="282"/>
      <c r="AE168" s="282"/>
      <c r="AF168" s="282"/>
      <c r="AG168" s="282"/>
      <c r="AH168" s="282"/>
      <c r="AI168" s="282"/>
      <c r="AJ168" s="282"/>
      <c r="AK168" s="282"/>
      <c r="AL168" s="282"/>
      <c r="AM168" s="282"/>
      <c r="AN168" s="282"/>
      <c r="AO168" s="282"/>
      <c r="AP168" s="282"/>
      <c r="AQ168" s="282"/>
      <c r="AR168" s="282"/>
      <c r="AS168" s="282"/>
      <c r="AT168" s="282"/>
      <c r="AU168" s="282"/>
      <c r="AV168" s="282"/>
      <c r="AW168" s="282"/>
      <c r="AX168" s="282"/>
      <c r="AY168" s="282"/>
      <c r="AZ168" s="282"/>
      <c r="BA168" s="282"/>
      <c r="BB168" s="282"/>
      <c r="BC168" s="282"/>
      <c r="BD168" s="282"/>
      <c r="BE168" s="282"/>
      <c r="BF168" s="282"/>
      <c r="BG168" s="282"/>
      <c r="BH168" s="282"/>
      <c r="BI168" s="282"/>
      <c r="BJ168" s="282"/>
      <c r="BK168" s="282"/>
      <c r="BL168" s="282"/>
      <c r="BM168" s="282"/>
      <c r="BN168" s="282"/>
      <c r="BO168" s="282"/>
      <c r="BP168" s="282"/>
    </row>
    <row r="169" spans="1:68">
      <c r="A169" s="324"/>
      <c r="B169" s="324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 s="282"/>
      <c r="AF169" s="282"/>
      <c r="AG169" s="282"/>
      <c r="AH169" s="282"/>
      <c r="AI169" s="282"/>
      <c r="AJ169" s="282"/>
      <c r="AK169" s="282"/>
      <c r="AL169" s="282"/>
      <c r="AM169" s="282"/>
      <c r="AN169" s="282"/>
      <c r="AO169" s="282"/>
      <c r="AP169" s="282"/>
      <c r="AQ169" s="282"/>
      <c r="AR169" s="282"/>
      <c r="AS169" s="282"/>
      <c r="AT169" s="282"/>
      <c r="AU169" s="282"/>
      <c r="AV169" s="282"/>
      <c r="AW169" s="282"/>
      <c r="AX169" s="282"/>
      <c r="AY169" s="282"/>
      <c r="AZ169" s="282"/>
      <c r="BA169" s="282"/>
      <c r="BB169" s="282"/>
      <c r="BC169" s="282"/>
      <c r="BD169" s="282"/>
      <c r="BE169" s="282"/>
      <c r="BF169" s="282"/>
      <c r="BG169" s="282"/>
      <c r="BH169" s="282"/>
      <c r="BI169" s="282"/>
      <c r="BJ169" s="282"/>
      <c r="BK169" s="282"/>
      <c r="BL169" s="282"/>
      <c r="BM169" s="282"/>
      <c r="BN169" s="282"/>
      <c r="BO169" s="282"/>
      <c r="BP169" s="282"/>
    </row>
    <row r="170" spans="1:68">
      <c r="A170" s="324"/>
      <c r="B170" s="324"/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  <c r="AC170" s="282"/>
      <c r="AD170" s="282"/>
      <c r="AE170" s="282"/>
      <c r="AF170" s="282"/>
      <c r="AG170" s="282"/>
      <c r="AH170" s="282"/>
      <c r="AI170" s="282"/>
      <c r="AJ170" s="282"/>
      <c r="AK170" s="282"/>
      <c r="AL170" s="282"/>
      <c r="AM170" s="282"/>
      <c r="AN170" s="282"/>
      <c r="AO170" s="282"/>
      <c r="AP170" s="282"/>
      <c r="AQ170" s="282"/>
      <c r="AR170" s="282"/>
      <c r="AS170" s="282"/>
      <c r="AT170" s="282"/>
      <c r="AU170" s="282"/>
      <c r="AV170" s="282"/>
      <c r="AW170" s="282"/>
      <c r="AX170" s="282"/>
      <c r="AY170" s="282"/>
      <c r="AZ170" s="282"/>
      <c r="BA170" s="282"/>
      <c r="BB170" s="282"/>
      <c r="BC170" s="282"/>
      <c r="BD170" s="282"/>
      <c r="BE170" s="282"/>
      <c r="BF170" s="282"/>
      <c r="BG170" s="282"/>
      <c r="BH170" s="282"/>
      <c r="BI170" s="282"/>
      <c r="BJ170" s="282"/>
      <c r="BK170" s="282"/>
      <c r="BL170" s="282"/>
      <c r="BM170" s="282"/>
      <c r="BN170" s="282"/>
      <c r="BO170" s="282"/>
      <c r="BP170" s="282"/>
    </row>
    <row r="171" spans="1:68">
      <c r="A171" s="324"/>
      <c r="B171" s="324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  <c r="AC171" s="282"/>
      <c r="AD171" s="282"/>
      <c r="AE171" s="282"/>
      <c r="AF171" s="282"/>
      <c r="AG171" s="282"/>
      <c r="AH171" s="282"/>
      <c r="AI171" s="282"/>
      <c r="AJ171" s="282"/>
      <c r="AK171" s="282"/>
      <c r="AL171" s="282"/>
      <c r="AM171" s="282"/>
      <c r="AN171" s="282"/>
      <c r="AO171" s="282"/>
      <c r="AP171" s="282"/>
      <c r="AQ171" s="282"/>
      <c r="AR171" s="282"/>
      <c r="AS171" s="282"/>
      <c r="AT171" s="282"/>
      <c r="AU171" s="282"/>
      <c r="AV171" s="282"/>
      <c r="AW171" s="282"/>
      <c r="AX171" s="282"/>
      <c r="AY171" s="282"/>
      <c r="AZ171" s="282"/>
      <c r="BA171" s="282"/>
      <c r="BB171" s="282"/>
      <c r="BC171" s="282"/>
      <c r="BD171" s="282"/>
      <c r="BE171" s="282"/>
      <c r="BF171" s="282"/>
      <c r="BG171" s="282"/>
      <c r="BH171" s="282"/>
      <c r="BI171" s="282"/>
      <c r="BJ171" s="282"/>
      <c r="BK171" s="282"/>
      <c r="BL171" s="282"/>
      <c r="BM171" s="282"/>
      <c r="BN171" s="282"/>
      <c r="BO171" s="282"/>
      <c r="BP171" s="282"/>
    </row>
    <row r="172" spans="1:68">
      <c r="A172" s="324"/>
      <c r="B172" s="324"/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  <c r="AC172" s="282"/>
      <c r="AD172" s="282"/>
      <c r="AE172" s="282"/>
      <c r="AF172" s="282"/>
      <c r="AG172" s="282"/>
      <c r="AH172" s="282"/>
      <c r="AI172" s="282"/>
      <c r="AJ172" s="282"/>
      <c r="AK172" s="282"/>
      <c r="AL172" s="282"/>
      <c r="AM172" s="282"/>
      <c r="AN172" s="282"/>
      <c r="AO172" s="282"/>
      <c r="AP172" s="282"/>
      <c r="AQ172" s="282"/>
      <c r="AR172" s="282"/>
      <c r="AS172" s="282"/>
      <c r="AT172" s="282"/>
      <c r="AU172" s="282"/>
      <c r="AV172" s="282"/>
      <c r="AW172" s="282"/>
      <c r="AX172" s="282"/>
      <c r="AY172" s="282"/>
      <c r="AZ172" s="282"/>
      <c r="BA172" s="282"/>
      <c r="BB172" s="282"/>
      <c r="BC172" s="282"/>
      <c r="BD172" s="282"/>
      <c r="BE172" s="282"/>
      <c r="BF172" s="282"/>
      <c r="BG172" s="282"/>
      <c r="BH172" s="282"/>
      <c r="BI172" s="282"/>
      <c r="BJ172" s="282"/>
      <c r="BK172" s="282"/>
      <c r="BL172" s="282"/>
      <c r="BM172" s="282"/>
      <c r="BN172" s="282"/>
      <c r="BO172" s="282"/>
      <c r="BP172" s="282"/>
    </row>
    <row r="173" spans="1:68">
      <c r="A173" s="324"/>
      <c r="B173" s="324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  <c r="AC173" s="282"/>
      <c r="AD173" s="282"/>
      <c r="AE173" s="282"/>
      <c r="AF173" s="282"/>
      <c r="AG173" s="282"/>
      <c r="AH173" s="282"/>
      <c r="AI173" s="282"/>
      <c r="AJ173" s="282"/>
      <c r="AK173" s="282"/>
      <c r="AL173" s="282"/>
      <c r="AM173" s="282"/>
      <c r="AN173" s="282"/>
      <c r="AO173" s="282"/>
      <c r="AP173" s="282"/>
      <c r="AQ173" s="282"/>
      <c r="AR173" s="282"/>
      <c r="AS173" s="282"/>
      <c r="AT173" s="282"/>
      <c r="AU173" s="282"/>
      <c r="AV173" s="282"/>
      <c r="AW173" s="282"/>
      <c r="AX173" s="282"/>
      <c r="AY173" s="282"/>
      <c r="AZ173" s="282"/>
      <c r="BA173" s="282"/>
      <c r="BB173" s="282"/>
      <c r="BC173" s="282"/>
      <c r="BD173" s="282"/>
      <c r="BE173" s="282"/>
      <c r="BF173" s="282"/>
      <c r="BG173" s="282"/>
      <c r="BH173" s="282"/>
      <c r="BI173" s="282"/>
      <c r="BJ173" s="282"/>
      <c r="BK173" s="282"/>
      <c r="BL173" s="282"/>
      <c r="BM173" s="282"/>
      <c r="BN173" s="282"/>
      <c r="BO173" s="282"/>
      <c r="BP173" s="282"/>
    </row>
    <row r="174" spans="1:68">
      <c r="A174" s="324"/>
      <c r="B174" s="324"/>
      <c r="C174" s="282"/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2"/>
      <c r="X174" s="282"/>
      <c r="Y174" s="282"/>
      <c r="Z174" s="282"/>
      <c r="AA174" s="282"/>
      <c r="AB174" s="282"/>
      <c r="AC174" s="282"/>
      <c r="AD174" s="282"/>
      <c r="AE174" s="282"/>
      <c r="AF174" s="282"/>
      <c r="AG174" s="282"/>
      <c r="AH174" s="282"/>
      <c r="AI174" s="282"/>
      <c r="AJ174" s="282"/>
      <c r="AK174" s="282"/>
      <c r="AL174" s="282"/>
      <c r="AM174" s="282"/>
      <c r="AN174" s="282"/>
      <c r="AO174" s="282"/>
      <c r="AP174" s="282"/>
      <c r="AQ174" s="282"/>
      <c r="AR174" s="282"/>
      <c r="AS174" s="282"/>
      <c r="AT174" s="282"/>
      <c r="AU174" s="282"/>
      <c r="AV174" s="282"/>
      <c r="AW174" s="282"/>
      <c r="AX174" s="282"/>
      <c r="AY174" s="282"/>
      <c r="AZ174" s="282"/>
      <c r="BA174" s="282"/>
      <c r="BB174" s="282"/>
      <c r="BC174" s="282"/>
      <c r="BD174" s="282"/>
      <c r="BE174" s="282"/>
      <c r="BF174" s="282"/>
      <c r="BG174" s="282"/>
      <c r="BH174" s="282"/>
      <c r="BI174" s="282"/>
      <c r="BJ174" s="282"/>
      <c r="BK174" s="282"/>
      <c r="BL174" s="282"/>
      <c r="BM174" s="282"/>
      <c r="BN174" s="282"/>
      <c r="BO174" s="282"/>
      <c r="BP174" s="282"/>
    </row>
    <row r="175" spans="1:68">
      <c r="A175" s="324"/>
      <c r="B175" s="324"/>
      <c r="C175" s="282"/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  <c r="W175" s="282"/>
      <c r="X175" s="282"/>
      <c r="Y175" s="282"/>
      <c r="Z175" s="282"/>
      <c r="AA175" s="282"/>
      <c r="AB175" s="282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82"/>
      <c r="AP175" s="282"/>
      <c r="AQ175" s="282"/>
      <c r="AR175" s="282"/>
      <c r="AS175" s="282"/>
      <c r="AT175" s="282"/>
      <c r="AU175" s="282"/>
      <c r="AV175" s="282"/>
      <c r="AW175" s="282"/>
      <c r="AX175" s="282"/>
      <c r="AY175" s="282"/>
      <c r="AZ175" s="282"/>
      <c r="BA175" s="282"/>
      <c r="BB175" s="282"/>
      <c r="BC175" s="282"/>
      <c r="BD175" s="282"/>
      <c r="BE175" s="282"/>
      <c r="BF175" s="282"/>
      <c r="BG175" s="282"/>
      <c r="BH175" s="282"/>
      <c r="BI175" s="282"/>
      <c r="BJ175" s="282"/>
      <c r="BK175" s="282"/>
      <c r="BL175" s="282"/>
      <c r="BM175" s="282"/>
      <c r="BN175" s="282"/>
      <c r="BO175" s="282"/>
      <c r="BP175" s="282"/>
    </row>
    <row r="176" spans="1:68">
      <c r="A176" s="324"/>
      <c r="B176" s="324"/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  <c r="W176" s="282"/>
      <c r="X176" s="282"/>
      <c r="Y176" s="282"/>
      <c r="Z176" s="282"/>
      <c r="AA176" s="282"/>
      <c r="AB176" s="282"/>
      <c r="AC176" s="282"/>
      <c r="AD176" s="282"/>
      <c r="AE176" s="282"/>
      <c r="AF176" s="282"/>
      <c r="AG176" s="282"/>
      <c r="AH176" s="282"/>
      <c r="AI176" s="282"/>
      <c r="AJ176" s="282"/>
      <c r="AK176" s="282"/>
      <c r="AL176" s="282"/>
      <c r="AM176" s="282"/>
      <c r="AN176" s="282"/>
      <c r="AO176" s="282"/>
      <c r="AP176" s="282"/>
      <c r="AQ176" s="282"/>
      <c r="AR176" s="282"/>
      <c r="AS176" s="282"/>
      <c r="AT176" s="282"/>
      <c r="AU176" s="282"/>
      <c r="AV176" s="282"/>
      <c r="AW176" s="282"/>
      <c r="AX176" s="282"/>
      <c r="AY176" s="282"/>
      <c r="AZ176" s="282"/>
      <c r="BA176" s="282"/>
      <c r="BB176" s="282"/>
      <c r="BC176" s="282"/>
      <c r="BD176" s="282"/>
      <c r="BE176" s="282"/>
      <c r="BF176" s="282"/>
      <c r="BG176" s="282"/>
      <c r="BH176" s="282"/>
      <c r="BI176" s="282"/>
      <c r="BJ176" s="282"/>
      <c r="BK176" s="282"/>
      <c r="BL176" s="282"/>
      <c r="BM176" s="282"/>
      <c r="BN176" s="282"/>
      <c r="BO176" s="282"/>
      <c r="BP176" s="282"/>
    </row>
    <row r="177" spans="1:68">
      <c r="A177" s="324"/>
      <c r="B177" s="324"/>
      <c r="C177" s="282"/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  <c r="W177" s="282"/>
      <c r="X177" s="282"/>
      <c r="Y177" s="282"/>
      <c r="Z177" s="282"/>
      <c r="AA177" s="282"/>
      <c r="AB177" s="282"/>
      <c r="AC177" s="282"/>
      <c r="AD177" s="282"/>
      <c r="AE177" s="282"/>
      <c r="AF177" s="282"/>
      <c r="AG177" s="282"/>
      <c r="AH177" s="282"/>
      <c r="AI177" s="282"/>
      <c r="AJ177" s="282"/>
      <c r="AK177" s="282"/>
      <c r="AL177" s="282"/>
      <c r="AM177" s="282"/>
      <c r="AN177" s="282"/>
      <c r="AO177" s="282"/>
      <c r="AP177" s="282"/>
      <c r="AQ177" s="282"/>
      <c r="AR177" s="282"/>
      <c r="AS177" s="282"/>
      <c r="AT177" s="282"/>
      <c r="AU177" s="282"/>
      <c r="AV177" s="282"/>
      <c r="AW177" s="282"/>
      <c r="AX177" s="282"/>
      <c r="AY177" s="282"/>
      <c r="AZ177" s="282"/>
      <c r="BA177" s="282"/>
      <c r="BB177" s="282"/>
      <c r="BC177" s="282"/>
      <c r="BD177" s="282"/>
      <c r="BE177" s="282"/>
      <c r="BF177" s="282"/>
      <c r="BG177" s="282"/>
      <c r="BH177" s="282"/>
      <c r="BI177" s="282"/>
      <c r="BJ177" s="282"/>
      <c r="BK177" s="282"/>
      <c r="BL177" s="282"/>
      <c r="BM177" s="282"/>
      <c r="BN177" s="282"/>
      <c r="BO177" s="282"/>
      <c r="BP177" s="282"/>
    </row>
    <row r="178" spans="1:68">
      <c r="A178" s="324"/>
      <c r="B178" s="324"/>
      <c r="C178" s="282"/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  <c r="AF178" s="282"/>
      <c r="AG178" s="282"/>
      <c r="AH178" s="282"/>
      <c r="AI178" s="282"/>
      <c r="AJ178" s="282"/>
      <c r="AK178" s="282"/>
      <c r="AL178" s="282"/>
      <c r="AM178" s="282"/>
      <c r="AN178" s="282"/>
      <c r="AO178" s="282"/>
      <c r="AP178" s="282"/>
      <c r="AQ178" s="282"/>
      <c r="AR178" s="282"/>
      <c r="AS178" s="282"/>
      <c r="AT178" s="282"/>
      <c r="AU178" s="282"/>
      <c r="AV178" s="282"/>
      <c r="AW178" s="282"/>
      <c r="AX178" s="282"/>
      <c r="AY178" s="282"/>
      <c r="AZ178" s="282"/>
      <c r="BA178" s="282"/>
      <c r="BB178" s="282"/>
      <c r="BC178" s="282"/>
      <c r="BD178" s="282"/>
      <c r="BE178" s="282"/>
      <c r="BF178" s="282"/>
      <c r="BG178" s="282"/>
      <c r="BH178" s="282"/>
      <c r="BI178" s="282"/>
      <c r="BJ178" s="282"/>
      <c r="BK178" s="282"/>
      <c r="BL178" s="282"/>
      <c r="BM178" s="282"/>
      <c r="BN178" s="282"/>
      <c r="BO178" s="282"/>
      <c r="BP178" s="282"/>
    </row>
    <row r="179" spans="1:68">
      <c r="A179" s="324"/>
      <c r="B179" s="324"/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  <c r="AF179" s="282"/>
      <c r="AG179" s="282"/>
      <c r="AH179" s="282"/>
      <c r="AI179" s="282"/>
      <c r="AJ179" s="282"/>
      <c r="AK179" s="282"/>
      <c r="AL179" s="282"/>
      <c r="AM179" s="282"/>
      <c r="AN179" s="282"/>
      <c r="AO179" s="282"/>
      <c r="AP179" s="282"/>
      <c r="AQ179" s="282"/>
      <c r="AR179" s="282"/>
      <c r="AS179" s="282"/>
      <c r="AT179" s="282"/>
      <c r="AU179" s="282"/>
      <c r="AV179" s="282"/>
      <c r="AW179" s="282"/>
      <c r="AX179" s="282"/>
      <c r="AY179" s="282"/>
      <c r="AZ179" s="282"/>
      <c r="BA179" s="282"/>
      <c r="BB179" s="282"/>
      <c r="BC179" s="282"/>
      <c r="BD179" s="282"/>
      <c r="BE179" s="282"/>
      <c r="BF179" s="282"/>
      <c r="BG179" s="282"/>
      <c r="BH179" s="282"/>
      <c r="BI179" s="282"/>
      <c r="BJ179" s="282"/>
      <c r="BK179" s="282"/>
      <c r="BL179" s="282"/>
      <c r="BM179" s="282"/>
      <c r="BN179" s="282"/>
      <c r="BO179" s="282"/>
      <c r="BP179" s="282"/>
    </row>
    <row r="180" spans="1:68">
      <c r="A180" s="324"/>
      <c r="B180" s="324"/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2"/>
      <c r="AX180" s="282"/>
      <c r="AY180" s="282"/>
      <c r="AZ180" s="282"/>
      <c r="BA180" s="282"/>
      <c r="BB180" s="282"/>
      <c r="BC180" s="282"/>
      <c r="BD180" s="282"/>
      <c r="BE180" s="282"/>
      <c r="BF180" s="282"/>
      <c r="BG180" s="282"/>
      <c r="BH180" s="282"/>
      <c r="BI180" s="282"/>
      <c r="BJ180" s="282"/>
      <c r="BK180" s="282"/>
      <c r="BL180" s="282"/>
      <c r="BM180" s="282"/>
      <c r="BN180" s="282"/>
      <c r="BO180" s="282"/>
      <c r="BP180" s="282"/>
    </row>
    <row r="181" spans="1:68">
      <c r="A181" s="324"/>
      <c r="B181" s="324"/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2"/>
      <c r="AC181" s="282"/>
      <c r="AD181" s="282"/>
      <c r="AE181" s="282"/>
      <c r="AF181" s="282"/>
      <c r="AG181" s="282"/>
      <c r="AH181" s="282"/>
      <c r="AI181" s="282"/>
      <c r="AJ181" s="282"/>
      <c r="AK181" s="282"/>
      <c r="AL181" s="282"/>
      <c r="AM181" s="282"/>
      <c r="AN181" s="282"/>
      <c r="AO181" s="282"/>
      <c r="AP181" s="282"/>
      <c r="AQ181" s="282"/>
      <c r="AR181" s="282"/>
      <c r="AS181" s="282"/>
      <c r="AT181" s="282"/>
      <c r="AU181" s="282"/>
      <c r="AV181" s="282"/>
      <c r="AW181" s="282"/>
      <c r="AX181" s="282"/>
      <c r="AY181" s="282"/>
      <c r="AZ181" s="282"/>
      <c r="BA181" s="282"/>
      <c r="BB181" s="282"/>
      <c r="BC181" s="282"/>
      <c r="BD181" s="282"/>
      <c r="BE181" s="282"/>
      <c r="BF181" s="282"/>
      <c r="BG181" s="282"/>
      <c r="BH181" s="282"/>
      <c r="BI181" s="282"/>
      <c r="BJ181" s="282"/>
      <c r="BK181" s="282"/>
      <c r="BL181" s="282"/>
      <c r="BM181" s="282"/>
      <c r="BN181" s="282"/>
      <c r="BO181" s="282"/>
      <c r="BP181" s="282"/>
    </row>
    <row r="182" spans="1:68">
      <c r="A182" s="324"/>
      <c r="B182" s="324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2"/>
      <c r="AE182" s="282"/>
      <c r="AF182" s="282"/>
      <c r="AG182" s="282"/>
      <c r="AH182" s="282"/>
      <c r="AI182" s="282"/>
      <c r="AJ182" s="282"/>
      <c r="AK182" s="282"/>
      <c r="AL182" s="282"/>
      <c r="AM182" s="282"/>
      <c r="AN182" s="282"/>
      <c r="AO182" s="282"/>
      <c r="AP182" s="282"/>
      <c r="AQ182" s="282"/>
      <c r="AR182" s="282"/>
      <c r="AS182" s="282"/>
      <c r="AT182" s="282"/>
      <c r="AU182" s="282"/>
      <c r="AV182" s="282"/>
      <c r="AW182" s="282"/>
      <c r="AX182" s="282"/>
      <c r="AY182" s="282"/>
      <c r="AZ182" s="282"/>
      <c r="BA182" s="282"/>
      <c r="BB182" s="282"/>
      <c r="BC182" s="282"/>
      <c r="BD182" s="282"/>
      <c r="BE182" s="282"/>
      <c r="BF182" s="282"/>
      <c r="BG182" s="282"/>
      <c r="BH182" s="282"/>
      <c r="BI182" s="282"/>
      <c r="BJ182" s="282"/>
      <c r="BK182" s="282"/>
      <c r="BL182" s="282"/>
      <c r="BM182" s="282"/>
      <c r="BN182" s="282"/>
      <c r="BO182" s="282"/>
      <c r="BP182" s="282"/>
    </row>
    <row r="183" spans="1:68">
      <c r="A183" s="324"/>
      <c r="B183" s="324"/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  <c r="W183" s="282"/>
      <c r="X183" s="282"/>
      <c r="Y183" s="282"/>
      <c r="Z183" s="282"/>
      <c r="AA183" s="282"/>
      <c r="AB183" s="282"/>
      <c r="AC183" s="282"/>
      <c r="AD183" s="282"/>
      <c r="AE183" s="282"/>
      <c r="AF183" s="282"/>
      <c r="AG183" s="282"/>
      <c r="AH183" s="282"/>
      <c r="AI183" s="282"/>
      <c r="AJ183" s="282"/>
      <c r="AK183" s="282"/>
      <c r="AL183" s="282"/>
      <c r="AM183" s="282"/>
      <c r="AN183" s="282"/>
      <c r="AO183" s="282"/>
      <c r="AP183" s="282"/>
      <c r="AQ183" s="282"/>
      <c r="AR183" s="282"/>
      <c r="AS183" s="282"/>
      <c r="AT183" s="282"/>
      <c r="AU183" s="282"/>
      <c r="AV183" s="282"/>
      <c r="AW183" s="282"/>
      <c r="AX183" s="282"/>
      <c r="AY183" s="282"/>
      <c r="AZ183" s="282"/>
      <c r="BA183" s="282"/>
      <c r="BB183" s="282"/>
      <c r="BC183" s="282"/>
      <c r="BD183" s="282"/>
      <c r="BE183" s="282"/>
      <c r="BF183" s="282"/>
      <c r="BG183" s="282"/>
      <c r="BH183" s="282"/>
      <c r="BI183" s="282"/>
      <c r="BJ183" s="282"/>
      <c r="BK183" s="282"/>
      <c r="BL183" s="282"/>
      <c r="BM183" s="282"/>
      <c r="BN183" s="282"/>
      <c r="BO183" s="282"/>
      <c r="BP183" s="282"/>
    </row>
    <row r="184" spans="1:68">
      <c r="A184" s="324"/>
      <c r="B184" s="324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  <c r="W184" s="282"/>
      <c r="X184" s="282"/>
      <c r="Y184" s="282"/>
      <c r="Z184" s="282"/>
      <c r="AA184" s="282"/>
      <c r="AB184" s="282"/>
      <c r="AC184" s="282"/>
      <c r="AD184" s="282"/>
      <c r="AE184" s="282"/>
      <c r="AF184" s="282"/>
      <c r="AG184" s="282"/>
      <c r="AH184" s="282"/>
      <c r="AI184" s="282"/>
      <c r="AJ184" s="282"/>
      <c r="AK184" s="282"/>
      <c r="AL184" s="282"/>
      <c r="AM184" s="282"/>
      <c r="AN184" s="282"/>
      <c r="AO184" s="282"/>
      <c r="AP184" s="282"/>
      <c r="AQ184" s="282"/>
      <c r="AR184" s="282"/>
      <c r="AS184" s="282"/>
      <c r="AT184" s="282"/>
      <c r="AU184" s="282"/>
      <c r="AV184" s="282"/>
      <c r="AW184" s="282"/>
      <c r="AX184" s="282"/>
      <c r="AY184" s="282"/>
      <c r="AZ184" s="282"/>
      <c r="BA184" s="282"/>
      <c r="BB184" s="282"/>
      <c r="BC184" s="282"/>
      <c r="BD184" s="282"/>
      <c r="BE184" s="282"/>
      <c r="BF184" s="282"/>
      <c r="BG184" s="282"/>
      <c r="BH184" s="282"/>
      <c r="BI184" s="282"/>
      <c r="BJ184" s="282"/>
      <c r="BK184" s="282"/>
      <c r="BL184" s="282"/>
      <c r="BM184" s="282"/>
      <c r="BN184" s="282"/>
      <c r="BO184" s="282"/>
      <c r="BP184" s="282"/>
    </row>
    <row r="185" spans="1:68">
      <c r="A185" s="324"/>
      <c r="B185" s="324"/>
      <c r="C185" s="282"/>
      <c r="D185" s="282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  <c r="W185" s="282"/>
      <c r="X185" s="282"/>
      <c r="Y185" s="282"/>
      <c r="Z185" s="282"/>
      <c r="AA185" s="282"/>
      <c r="AB185" s="282"/>
      <c r="AC185" s="282"/>
      <c r="AD185" s="282"/>
      <c r="AE185" s="282"/>
      <c r="AF185" s="282"/>
      <c r="AG185" s="282"/>
      <c r="AH185" s="282"/>
      <c r="AI185" s="282"/>
      <c r="AJ185" s="282"/>
      <c r="AK185" s="282"/>
      <c r="AL185" s="282"/>
      <c r="AM185" s="282"/>
      <c r="AN185" s="282"/>
      <c r="AO185" s="282"/>
      <c r="AP185" s="282"/>
      <c r="AQ185" s="282"/>
      <c r="AR185" s="282"/>
      <c r="AS185" s="282"/>
      <c r="AT185" s="282"/>
      <c r="AU185" s="282"/>
      <c r="AV185" s="282"/>
      <c r="AW185" s="282"/>
      <c r="AX185" s="282"/>
      <c r="AY185" s="282"/>
      <c r="AZ185" s="282"/>
      <c r="BA185" s="282"/>
      <c r="BB185" s="282"/>
      <c r="BC185" s="282"/>
      <c r="BD185" s="282"/>
      <c r="BE185" s="282"/>
      <c r="BF185" s="282"/>
      <c r="BG185" s="282"/>
      <c r="BH185" s="282"/>
      <c r="BI185" s="282"/>
      <c r="BJ185" s="282"/>
      <c r="BK185" s="282"/>
      <c r="BL185" s="282"/>
      <c r="BM185" s="282"/>
      <c r="BN185" s="282"/>
      <c r="BO185" s="282"/>
      <c r="BP185" s="282"/>
    </row>
    <row r="186" spans="1:68">
      <c r="A186" s="324"/>
      <c r="B186" s="324"/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  <c r="W186" s="282"/>
      <c r="X186" s="282"/>
      <c r="Y186" s="282"/>
      <c r="Z186" s="282"/>
      <c r="AA186" s="282"/>
      <c r="AB186" s="282"/>
      <c r="AC186" s="282"/>
      <c r="AD186" s="282"/>
      <c r="AE186" s="282"/>
      <c r="AF186" s="282"/>
      <c r="AG186" s="282"/>
      <c r="AH186" s="282"/>
      <c r="AI186" s="282"/>
      <c r="AJ186" s="282"/>
      <c r="AK186" s="282"/>
      <c r="AL186" s="282"/>
      <c r="AM186" s="282"/>
      <c r="AN186" s="282"/>
      <c r="AO186" s="282"/>
      <c r="AP186" s="282"/>
      <c r="AQ186" s="282"/>
      <c r="AR186" s="282"/>
      <c r="AS186" s="282"/>
      <c r="AT186" s="282"/>
      <c r="AU186" s="282"/>
      <c r="AV186" s="282"/>
      <c r="AW186" s="282"/>
      <c r="AX186" s="282"/>
      <c r="AY186" s="282"/>
      <c r="AZ186" s="282"/>
      <c r="BA186" s="282"/>
      <c r="BB186" s="282"/>
      <c r="BC186" s="282"/>
      <c r="BD186" s="282"/>
      <c r="BE186" s="282"/>
      <c r="BF186" s="282"/>
      <c r="BG186" s="282"/>
      <c r="BH186" s="282"/>
      <c r="BI186" s="282"/>
      <c r="BJ186" s="282"/>
      <c r="BK186" s="282"/>
      <c r="BL186" s="282"/>
      <c r="BM186" s="282"/>
      <c r="BN186" s="282"/>
      <c r="BO186" s="282"/>
      <c r="BP186" s="282"/>
    </row>
    <row r="187" spans="1:68">
      <c r="A187" s="324"/>
      <c r="B187" s="324"/>
      <c r="C187" s="282"/>
      <c r="D187" s="282"/>
      <c r="E187" s="282"/>
      <c r="F187" s="282"/>
      <c r="G187" s="282"/>
      <c r="H187" s="282"/>
      <c r="I187" s="282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  <c r="W187" s="282"/>
      <c r="X187" s="282"/>
      <c r="Y187" s="282"/>
      <c r="Z187" s="282"/>
      <c r="AA187" s="282"/>
      <c r="AB187" s="282"/>
      <c r="AC187" s="282"/>
      <c r="AD187" s="282"/>
      <c r="AE187" s="282"/>
      <c r="AF187" s="282"/>
      <c r="AG187" s="282"/>
      <c r="AH187" s="282"/>
      <c r="AI187" s="282"/>
      <c r="AJ187" s="282"/>
      <c r="AK187" s="282"/>
      <c r="AL187" s="282"/>
      <c r="AM187" s="282"/>
      <c r="AN187" s="282"/>
      <c r="AO187" s="282"/>
      <c r="AP187" s="282"/>
      <c r="AQ187" s="282"/>
      <c r="AR187" s="282"/>
      <c r="AS187" s="282"/>
      <c r="AT187" s="282"/>
      <c r="AU187" s="282"/>
      <c r="AV187" s="282"/>
      <c r="AW187" s="282"/>
      <c r="AX187" s="282"/>
      <c r="AY187" s="282"/>
      <c r="AZ187" s="282"/>
      <c r="BA187" s="282"/>
      <c r="BB187" s="282"/>
      <c r="BC187" s="282"/>
      <c r="BD187" s="282"/>
      <c r="BE187" s="282"/>
      <c r="BF187" s="282"/>
      <c r="BG187" s="282"/>
      <c r="BH187" s="282"/>
      <c r="BI187" s="282"/>
      <c r="BJ187" s="282"/>
      <c r="BK187" s="282"/>
      <c r="BL187" s="282"/>
      <c r="BM187" s="282"/>
      <c r="BN187" s="282"/>
      <c r="BO187" s="282"/>
      <c r="BP187" s="282"/>
    </row>
    <row r="188" spans="1:68">
      <c r="A188" s="324"/>
      <c r="B188" s="324"/>
      <c r="C188" s="282"/>
      <c r="D188" s="282"/>
      <c r="E188" s="282"/>
      <c r="F188" s="282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2"/>
      <c r="AE188" s="282"/>
      <c r="AF188" s="282"/>
      <c r="AG188" s="282"/>
      <c r="AH188" s="282"/>
      <c r="AI188" s="282"/>
      <c r="AJ188" s="282"/>
      <c r="AK188" s="282"/>
      <c r="AL188" s="282"/>
      <c r="AM188" s="282"/>
      <c r="AN188" s="282"/>
      <c r="AO188" s="282"/>
      <c r="AP188" s="282"/>
      <c r="AQ188" s="282"/>
      <c r="AR188" s="282"/>
      <c r="AS188" s="282"/>
      <c r="AT188" s="282"/>
      <c r="AU188" s="282"/>
      <c r="AV188" s="282"/>
      <c r="AW188" s="282"/>
      <c r="AX188" s="282"/>
      <c r="AY188" s="282"/>
      <c r="AZ188" s="282"/>
      <c r="BA188" s="282"/>
      <c r="BB188" s="282"/>
      <c r="BC188" s="282"/>
      <c r="BD188" s="282"/>
      <c r="BE188" s="282"/>
      <c r="BF188" s="282"/>
      <c r="BG188" s="282"/>
      <c r="BH188" s="282"/>
      <c r="BI188" s="282"/>
      <c r="BJ188" s="282"/>
      <c r="BK188" s="282"/>
      <c r="BL188" s="282"/>
      <c r="BM188" s="282"/>
      <c r="BN188" s="282"/>
      <c r="BO188" s="282"/>
      <c r="BP188" s="282"/>
    </row>
    <row r="189" spans="1:68">
      <c r="A189" s="324"/>
      <c r="B189" s="324"/>
      <c r="C189" s="282"/>
      <c r="D189" s="282"/>
      <c r="E189" s="282"/>
      <c r="F189" s="282"/>
      <c r="G189" s="282"/>
      <c r="H189" s="282"/>
      <c r="I189" s="282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  <c r="Y189" s="282"/>
      <c r="Z189" s="282"/>
      <c r="AA189" s="282"/>
      <c r="AB189" s="282"/>
      <c r="AC189" s="282"/>
      <c r="AD189" s="282"/>
      <c r="AE189" s="282"/>
      <c r="AF189" s="282"/>
      <c r="AG189" s="282"/>
      <c r="AH189" s="282"/>
      <c r="AI189" s="282"/>
      <c r="AJ189" s="282"/>
      <c r="AK189" s="282"/>
      <c r="AL189" s="282"/>
      <c r="AM189" s="282"/>
      <c r="AN189" s="282"/>
      <c r="AO189" s="282"/>
      <c r="AP189" s="282"/>
      <c r="AQ189" s="282"/>
      <c r="AR189" s="282"/>
      <c r="AS189" s="282"/>
      <c r="AT189" s="282"/>
      <c r="AU189" s="282"/>
      <c r="AV189" s="282"/>
      <c r="AW189" s="282"/>
      <c r="AX189" s="282"/>
      <c r="AY189" s="282"/>
      <c r="AZ189" s="282"/>
      <c r="BA189" s="282"/>
      <c r="BB189" s="282"/>
      <c r="BC189" s="282"/>
      <c r="BD189" s="282"/>
      <c r="BE189" s="282"/>
      <c r="BF189" s="282"/>
      <c r="BG189" s="282"/>
      <c r="BH189" s="282"/>
      <c r="BI189" s="282"/>
      <c r="BJ189" s="282"/>
      <c r="BK189" s="282"/>
      <c r="BL189" s="282"/>
      <c r="BM189" s="282"/>
      <c r="BN189" s="282"/>
      <c r="BO189" s="282"/>
      <c r="BP189" s="282"/>
    </row>
    <row r="190" spans="1:68">
      <c r="A190" s="324"/>
      <c r="B190" s="324"/>
      <c r="C190" s="282"/>
      <c r="D190" s="282"/>
      <c r="E190" s="282"/>
      <c r="F190" s="282"/>
      <c r="G190" s="282"/>
      <c r="H190" s="282"/>
      <c r="I190" s="282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82"/>
      <c r="AA190" s="282"/>
      <c r="AB190" s="282"/>
      <c r="AC190" s="282"/>
      <c r="AD190" s="282"/>
      <c r="AE190" s="282"/>
      <c r="AF190" s="282"/>
      <c r="AG190" s="282"/>
      <c r="AH190" s="282"/>
      <c r="AI190" s="282"/>
      <c r="AJ190" s="282"/>
      <c r="AK190" s="282"/>
      <c r="AL190" s="282"/>
      <c r="AM190" s="282"/>
      <c r="AN190" s="282"/>
      <c r="AO190" s="282"/>
      <c r="AP190" s="282"/>
      <c r="AQ190" s="282"/>
      <c r="AR190" s="282"/>
      <c r="AS190" s="282"/>
      <c r="AT190" s="282"/>
      <c r="AU190" s="282"/>
      <c r="AV190" s="282"/>
      <c r="AW190" s="282"/>
      <c r="AX190" s="282"/>
      <c r="AY190" s="282"/>
      <c r="AZ190" s="282"/>
      <c r="BA190" s="282"/>
      <c r="BB190" s="282"/>
      <c r="BC190" s="282"/>
      <c r="BD190" s="282"/>
      <c r="BE190" s="282"/>
      <c r="BF190" s="282"/>
      <c r="BG190" s="282"/>
      <c r="BH190" s="282"/>
      <c r="BI190" s="282"/>
      <c r="BJ190" s="282"/>
      <c r="BK190" s="282"/>
      <c r="BL190" s="282"/>
      <c r="BM190" s="282"/>
      <c r="BN190" s="282"/>
      <c r="BO190" s="282"/>
      <c r="BP190" s="282"/>
    </row>
    <row r="191" spans="1:68">
      <c r="A191" s="324"/>
      <c r="B191" s="324"/>
      <c r="C191" s="282"/>
      <c r="D191" s="282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  <c r="W191" s="282"/>
      <c r="X191" s="282"/>
      <c r="Y191" s="282"/>
      <c r="Z191" s="282"/>
      <c r="AA191" s="282"/>
      <c r="AB191" s="282"/>
      <c r="AC191" s="282"/>
      <c r="AD191" s="282"/>
      <c r="AE191" s="282"/>
      <c r="AF191" s="282"/>
      <c r="AG191" s="282"/>
      <c r="AH191" s="282"/>
      <c r="AI191" s="282"/>
      <c r="AJ191" s="282"/>
      <c r="AK191" s="282"/>
      <c r="AL191" s="282"/>
      <c r="AM191" s="282"/>
      <c r="AN191" s="282"/>
      <c r="AO191" s="282"/>
      <c r="AP191" s="282"/>
      <c r="AQ191" s="282"/>
      <c r="AR191" s="282"/>
      <c r="AS191" s="282"/>
      <c r="AT191" s="282"/>
      <c r="AU191" s="282"/>
      <c r="AV191" s="282"/>
      <c r="AW191" s="282"/>
      <c r="AX191" s="282"/>
      <c r="AY191" s="282"/>
      <c r="AZ191" s="282"/>
      <c r="BA191" s="282"/>
      <c r="BB191" s="282"/>
      <c r="BC191" s="282"/>
      <c r="BD191" s="282"/>
      <c r="BE191" s="282"/>
      <c r="BF191" s="282"/>
      <c r="BG191" s="282"/>
      <c r="BH191" s="282"/>
      <c r="BI191" s="282"/>
      <c r="BJ191" s="282"/>
      <c r="BK191" s="282"/>
      <c r="BL191" s="282"/>
      <c r="BM191" s="282"/>
      <c r="BN191" s="282"/>
      <c r="BO191" s="282"/>
      <c r="BP191" s="282"/>
    </row>
    <row r="192" spans="1:68">
      <c r="A192" s="324"/>
      <c r="B192" s="324"/>
      <c r="C192" s="282"/>
      <c r="D192" s="282"/>
      <c r="E192" s="282"/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  <c r="Y192" s="282"/>
      <c r="Z192" s="282"/>
      <c r="AA192" s="282"/>
      <c r="AB192" s="282"/>
      <c r="AC192" s="282"/>
      <c r="AD192" s="282"/>
      <c r="AE192" s="282"/>
      <c r="AF192" s="282"/>
      <c r="AG192" s="282"/>
      <c r="AH192" s="282"/>
      <c r="AI192" s="282"/>
      <c r="AJ192" s="282"/>
      <c r="AK192" s="282"/>
      <c r="AL192" s="282"/>
      <c r="AM192" s="282"/>
      <c r="AN192" s="282"/>
      <c r="AO192" s="282"/>
      <c r="AP192" s="282"/>
      <c r="AQ192" s="282"/>
      <c r="AR192" s="282"/>
      <c r="AS192" s="282"/>
      <c r="AT192" s="282"/>
      <c r="AU192" s="282"/>
      <c r="AV192" s="282"/>
      <c r="AW192" s="282"/>
      <c r="AX192" s="282"/>
      <c r="AY192" s="282"/>
      <c r="AZ192" s="282"/>
      <c r="BA192" s="282"/>
      <c r="BB192" s="282"/>
      <c r="BC192" s="282"/>
      <c r="BD192" s="282"/>
      <c r="BE192" s="282"/>
      <c r="BF192" s="282"/>
      <c r="BG192" s="282"/>
      <c r="BH192" s="282"/>
      <c r="BI192" s="282"/>
      <c r="BJ192" s="282"/>
      <c r="BK192" s="282"/>
      <c r="BL192" s="282"/>
      <c r="BM192" s="282"/>
      <c r="BN192" s="282"/>
      <c r="BO192" s="282"/>
      <c r="BP192" s="282"/>
    </row>
    <row r="193" spans="1:68">
      <c r="A193" s="324"/>
      <c r="B193" s="324"/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  <c r="Y193" s="282"/>
      <c r="Z193" s="282"/>
      <c r="AA193" s="282"/>
      <c r="AB193" s="282"/>
      <c r="AC193" s="282"/>
      <c r="AD193" s="282"/>
      <c r="AE193" s="282"/>
      <c r="AF193" s="282"/>
      <c r="AG193" s="282"/>
      <c r="AH193" s="282"/>
      <c r="AI193" s="282"/>
      <c r="AJ193" s="282"/>
      <c r="AK193" s="282"/>
      <c r="AL193" s="282"/>
      <c r="AM193" s="282"/>
      <c r="AN193" s="282"/>
      <c r="AO193" s="282"/>
      <c r="AP193" s="282"/>
      <c r="AQ193" s="282"/>
      <c r="AR193" s="282"/>
      <c r="AS193" s="282"/>
      <c r="AT193" s="282"/>
      <c r="AU193" s="282"/>
      <c r="AV193" s="282"/>
      <c r="AW193" s="282"/>
      <c r="AX193" s="282"/>
      <c r="AY193" s="282"/>
      <c r="AZ193" s="282"/>
      <c r="BA193" s="282"/>
      <c r="BB193" s="282"/>
      <c r="BC193" s="282"/>
      <c r="BD193" s="282"/>
      <c r="BE193" s="282"/>
      <c r="BF193" s="282"/>
      <c r="BG193" s="282"/>
      <c r="BH193" s="282"/>
      <c r="BI193" s="282"/>
      <c r="BJ193" s="282"/>
      <c r="BK193" s="282"/>
      <c r="BL193" s="282"/>
      <c r="BM193" s="282"/>
      <c r="BN193" s="282"/>
      <c r="BO193" s="282"/>
      <c r="BP193" s="282"/>
    </row>
    <row r="194" spans="1:68">
      <c r="A194" s="324"/>
      <c r="B194" s="324"/>
      <c r="C194" s="282"/>
      <c r="D194" s="282"/>
      <c r="E194" s="282"/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  <c r="AF194" s="282"/>
      <c r="AG194" s="282"/>
      <c r="AH194" s="282"/>
      <c r="AI194" s="282"/>
      <c r="AJ194" s="282"/>
      <c r="AK194" s="282"/>
      <c r="AL194" s="282"/>
      <c r="AM194" s="282"/>
      <c r="AN194" s="282"/>
      <c r="AO194" s="282"/>
      <c r="AP194" s="282"/>
      <c r="AQ194" s="282"/>
      <c r="AR194" s="282"/>
      <c r="AS194" s="282"/>
      <c r="AT194" s="282"/>
      <c r="AU194" s="282"/>
      <c r="AV194" s="282"/>
      <c r="AW194" s="282"/>
      <c r="AX194" s="282"/>
      <c r="AY194" s="282"/>
      <c r="AZ194" s="282"/>
      <c r="BA194" s="282"/>
      <c r="BB194" s="282"/>
      <c r="BC194" s="282"/>
      <c r="BD194" s="282"/>
      <c r="BE194" s="282"/>
      <c r="BF194" s="282"/>
      <c r="BG194" s="282"/>
      <c r="BH194" s="282"/>
      <c r="BI194" s="282"/>
      <c r="BJ194" s="282"/>
      <c r="BK194" s="282"/>
      <c r="BL194" s="282"/>
      <c r="BM194" s="282"/>
      <c r="BN194" s="282"/>
      <c r="BO194" s="282"/>
      <c r="BP194" s="282"/>
    </row>
    <row r="195" spans="1:68">
      <c r="A195" s="324"/>
      <c r="B195" s="324"/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2"/>
      <c r="AC195" s="282"/>
      <c r="AD195" s="282"/>
      <c r="AE195" s="282"/>
      <c r="AF195" s="282"/>
      <c r="AG195" s="282"/>
      <c r="AH195" s="282"/>
      <c r="AI195" s="282"/>
      <c r="AJ195" s="282"/>
      <c r="AK195" s="282"/>
      <c r="AL195" s="282"/>
      <c r="AM195" s="282"/>
      <c r="AN195" s="282"/>
      <c r="AO195" s="282"/>
      <c r="AP195" s="282"/>
      <c r="AQ195" s="282"/>
      <c r="AR195" s="282"/>
      <c r="AS195" s="282"/>
      <c r="AT195" s="282"/>
      <c r="AU195" s="282"/>
      <c r="AV195" s="282"/>
      <c r="AW195" s="282"/>
      <c r="AX195" s="282"/>
      <c r="AY195" s="282"/>
      <c r="AZ195" s="282"/>
      <c r="BA195" s="282"/>
      <c r="BB195" s="282"/>
      <c r="BC195" s="282"/>
      <c r="BD195" s="282"/>
      <c r="BE195" s="282"/>
      <c r="BF195" s="282"/>
      <c r="BG195" s="282"/>
      <c r="BH195" s="282"/>
      <c r="BI195" s="282"/>
      <c r="BJ195" s="282"/>
      <c r="BK195" s="282"/>
      <c r="BL195" s="282"/>
      <c r="BM195" s="282"/>
      <c r="BN195" s="282"/>
      <c r="BO195" s="282"/>
      <c r="BP195" s="282"/>
    </row>
    <row r="196" spans="1:68">
      <c r="A196" s="324"/>
      <c r="B196" s="324"/>
      <c r="C196" s="282"/>
      <c r="D196" s="282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  <c r="AC196" s="282"/>
      <c r="AD196" s="282"/>
      <c r="AE196" s="282"/>
      <c r="AF196" s="282"/>
      <c r="AG196" s="282"/>
      <c r="AH196" s="282"/>
      <c r="AI196" s="282"/>
      <c r="AJ196" s="282"/>
      <c r="AK196" s="282"/>
      <c r="AL196" s="282"/>
      <c r="AM196" s="282"/>
      <c r="AN196" s="282"/>
      <c r="AO196" s="282"/>
      <c r="AP196" s="282"/>
      <c r="AQ196" s="282"/>
      <c r="AR196" s="282"/>
      <c r="AS196" s="282"/>
      <c r="AT196" s="282"/>
      <c r="AU196" s="282"/>
      <c r="AV196" s="282"/>
      <c r="AW196" s="282"/>
      <c r="AX196" s="282"/>
      <c r="AY196" s="282"/>
      <c r="AZ196" s="282"/>
      <c r="BA196" s="282"/>
      <c r="BB196" s="282"/>
      <c r="BC196" s="282"/>
      <c r="BD196" s="282"/>
      <c r="BE196" s="282"/>
      <c r="BF196" s="282"/>
      <c r="BG196" s="282"/>
      <c r="BH196" s="282"/>
      <c r="BI196" s="282"/>
      <c r="BJ196" s="282"/>
      <c r="BK196" s="282"/>
      <c r="BL196" s="282"/>
      <c r="BM196" s="282"/>
      <c r="BN196" s="282"/>
      <c r="BO196" s="282"/>
      <c r="BP196" s="282"/>
    </row>
    <row r="197" spans="1:68">
      <c r="A197" s="324"/>
      <c r="B197" s="324"/>
      <c r="C197" s="282"/>
      <c r="D197" s="282"/>
      <c r="E197" s="282"/>
      <c r="F197" s="282"/>
      <c r="G197" s="282"/>
      <c r="H197" s="282"/>
      <c r="I197" s="282"/>
      <c r="J197" s="282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  <c r="W197" s="282"/>
      <c r="X197" s="282"/>
      <c r="Y197" s="282"/>
      <c r="Z197" s="282"/>
      <c r="AA197" s="282"/>
      <c r="AB197" s="282"/>
      <c r="AC197" s="282"/>
      <c r="AD197" s="282"/>
      <c r="AE197" s="282"/>
      <c r="AF197" s="282"/>
      <c r="AG197" s="282"/>
      <c r="AH197" s="282"/>
      <c r="AI197" s="282"/>
      <c r="AJ197" s="282"/>
      <c r="AK197" s="282"/>
      <c r="AL197" s="282"/>
      <c r="AM197" s="282"/>
      <c r="AN197" s="282"/>
      <c r="AO197" s="282"/>
      <c r="AP197" s="282"/>
      <c r="AQ197" s="282"/>
      <c r="AR197" s="282"/>
      <c r="AS197" s="282"/>
      <c r="AT197" s="282"/>
      <c r="AU197" s="282"/>
      <c r="AV197" s="282"/>
      <c r="AW197" s="282"/>
      <c r="AX197" s="282"/>
      <c r="AY197" s="282"/>
      <c r="AZ197" s="282"/>
      <c r="BA197" s="282"/>
      <c r="BB197" s="282"/>
      <c r="BC197" s="282"/>
      <c r="BD197" s="282"/>
      <c r="BE197" s="282"/>
      <c r="BF197" s="282"/>
      <c r="BG197" s="282"/>
      <c r="BH197" s="282"/>
      <c r="BI197" s="282"/>
      <c r="BJ197" s="282"/>
      <c r="BK197" s="282"/>
      <c r="BL197" s="282"/>
      <c r="BM197" s="282"/>
      <c r="BN197" s="282"/>
      <c r="BO197" s="282"/>
      <c r="BP197" s="282"/>
    </row>
    <row r="198" spans="1:68">
      <c r="A198" s="324"/>
      <c r="B198" s="324"/>
      <c r="C198" s="282"/>
      <c r="D198" s="282"/>
      <c r="E198" s="282"/>
      <c r="F198" s="282"/>
      <c r="G198" s="282"/>
      <c r="H198" s="282"/>
      <c r="I198" s="282"/>
      <c r="J198" s="282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  <c r="W198" s="282"/>
      <c r="X198" s="282"/>
      <c r="Y198" s="282"/>
      <c r="Z198" s="282"/>
      <c r="AA198" s="282"/>
      <c r="AB198" s="282"/>
      <c r="AC198" s="282"/>
      <c r="AD198" s="282"/>
      <c r="AE198" s="282"/>
      <c r="AF198" s="282"/>
      <c r="AG198" s="282"/>
      <c r="AH198" s="282"/>
      <c r="AI198" s="282"/>
      <c r="AJ198" s="282"/>
      <c r="AK198" s="282"/>
      <c r="AL198" s="282"/>
      <c r="AM198" s="282"/>
      <c r="AN198" s="282"/>
      <c r="AO198" s="282"/>
      <c r="AP198" s="282"/>
      <c r="AQ198" s="282"/>
      <c r="AR198" s="282"/>
      <c r="AS198" s="282"/>
      <c r="AT198" s="282"/>
      <c r="AU198" s="282"/>
      <c r="AV198" s="282"/>
      <c r="AW198" s="282"/>
      <c r="AX198" s="282"/>
      <c r="AY198" s="282"/>
      <c r="AZ198" s="282"/>
      <c r="BA198" s="282"/>
      <c r="BB198" s="282"/>
      <c r="BC198" s="282"/>
      <c r="BD198" s="282"/>
      <c r="BE198" s="282"/>
      <c r="BF198" s="282"/>
      <c r="BG198" s="282"/>
      <c r="BH198" s="282"/>
      <c r="BI198" s="282"/>
      <c r="BJ198" s="282"/>
      <c r="BK198" s="282"/>
      <c r="BL198" s="282"/>
      <c r="BM198" s="282"/>
      <c r="BN198" s="282"/>
      <c r="BO198" s="282"/>
      <c r="BP198" s="282"/>
    </row>
    <row r="199" spans="1:68">
      <c r="A199" s="324"/>
      <c r="B199" s="324"/>
      <c r="C199" s="282"/>
      <c r="D199" s="282"/>
      <c r="E199" s="282"/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  <c r="AF199" s="282"/>
      <c r="AG199" s="282"/>
      <c r="AH199" s="282"/>
      <c r="AI199" s="282"/>
      <c r="AJ199" s="282"/>
      <c r="AK199" s="282"/>
      <c r="AL199" s="282"/>
      <c r="AM199" s="282"/>
      <c r="AN199" s="282"/>
      <c r="AO199" s="282"/>
      <c r="AP199" s="282"/>
      <c r="AQ199" s="282"/>
      <c r="AR199" s="282"/>
      <c r="AS199" s="282"/>
      <c r="AT199" s="282"/>
      <c r="AU199" s="282"/>
      <c r="AV199" s="282"/>
      <c r="AW199" s="282"/>
      <c r="AX199" s="282"/>
      <c r="AY199" s="282"/>
      <c r="AZ199" s="282"/>
      <c r="BA199" s="282"/>
      <c r="BB199" s="282"/>
      <c r="BC199" s="282"/>
      <c r="BD199" s="282"/>
      <c r="BE199" s="282"/>
      <c r="BF199" s="282"/>
      <c r="BG199" s="282"/>
      <c r="BH199" s="282"/>
      <c r="BI199" s="282"/>
      <c r="BJ199" s="282"/>
      <c r="BK199" s="282"/>
      <c r="BL199" s="282"/>
      <c r="BM199" s="282"/>
      <c r="BN199" s="282"/>
      <c r="BO199" s="282"/>
      <c r="BP199" s="282"/>
    </row>
    <row r="200" spans="1:68">
      <c r="A200" s="324"/>
      <c r="B200" s="324"/>
      <c r="C200" s="282"/>
      <c r="D200" s="282"/>
      <c r="E200" s="282"/>
      <c r="F200" s="282"/>
      <c r="G200" s="282"/>
      <c r="H200" s="282"/>
      <c r="I200" s="282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  <c r="W200" s="282"/>
      <c r="X200" s="282"/>
      <c r="Y200" s="282"/>
      <c r="Z200" s="282"/>
      <c r="AA200" s="282"/>
      <c r="AB200" s="282"/>
      <c r="AC200" s="282"/>
      <c r="AD200" s="282"/>
      <c r="AE200" s="282"/>
      <c r="AF200" s="282"/>
      <c r="AG200" s="282"/>
      <c r="AH200" s="282"/>
      <c r="AI200" s="282"/>
      <c r="AJ200" s="282"/>
      <c r="AK200" s="282"/>
      <c r="AL200" s="282"/>
      <c r="AM200" s="282"/>
      <c r="AN200" s="282"/>
      <c r="AO200" s="282"/>
      <c r="AP200" s="282"/>
      <c r="AQ200" s="282"/>
      <c r="AR200" s="282"/>
      <c r="AS200" s="282"/>
      <c r="AT200" s="282"/>
      <c r="AU200" s="282"/>
      <c r="AV200" s="282"/>
      <c r="AW200" s="282"/>
      <c r="AX200" s="282"/>
      <c r="AY200" s="282"/>
      <c r="AZ200" s="282"/>
      <c r="BA200" s="282"/>
      <c r="BB200" s="282"/>
      <c r="BC200" s="282"/>
      <c r="BD200" s="282"/>
      <c r="BE200" s="282"/>
      <c r="BF200" s="282"/>
      <c r="BG200" s="282"/>
      <c r="BH200" s="282"/>
      <c r="BI200" s="282"/>
      <c r="BJ200" s="282"/>
      <c r="BK200" s="282"/>
      <c r="BL200" s="282"/>
      <c r="BM200" s="282"/>
      <c r="BN200" s="282"/>
      <c r="BO200" s="282"/>
      <c r="BP200" s="282"/>
    </row>
    <row r="201" spans="1:68">
      <c r="A201" s="324"/>
      <c r="B201" s="324"/>
      <c r="C201" s="282"/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  <c r="W201" s="282"/>
      <c r="X201" s="282"/>
      <c r="Y201" s="282"/>
      <c r="Z201" s="282"/>
      <c r="AA201" s="282"/>
      <c r="AB201" s="282"/>
      <c r="AC201" s="282"/>
      <c r="AD201" s="282"/>
      <c r="AE201" s="282"/>
      <c r="AF201" s="282"/>
      <c r="AG201" s="282"/>
      <c r="AH201" s="282"/>
      <c r="AI201" s="282"/>
      <c r="AJ201" s="282"/>
      <c r="AK201" s="282"/>
      <c r="AL201" s="282"/>
      <c r="AM201" s="282"/>
      <c r="AN201" s="282"/>
      <c r="AO201" s="282"/>
      <c r="AP201" s="282"/>
      <c r="AQ201" s="282"/>
      <c r="AR201" s="282"/>
      <c r="AS201" s="282"/>
      <c r="AT201" s="282"/>
      <c r="AU201" s="282"/>
      <c r="AV201" s="282"/>
      <c r="AW201" s="282"/>
      <c r="AX201" s="282"/>
      <c r="AY201" s="282"/>
      <c r="AZ201" s="282"/>
      <c r="BA201" s="282"/>
      <c r="BB201" s="282"/>
      <c r="BC201" s="282"/>
      <c r="BD201" s="282"/>
      <c r="BE201" s="282"/>
      <c r="BF201" s="282"/>
      <c r="BG201" s="282"/>
      <c r="BH201" s="282"/>
      <c r="BI201" s="282"/>
      <c r="BJ201" s="282"/>
      <c r="BK201" s="282"/>
      <c r="BL201" s="282"/>
      <c r="BM201" s="282"/>
      <c r="BN201" s="282"/>
      <c r="BO201" s="282"/>
      <c r="BP201" s="282"/>
    </row>
    <row r="202" spans="1:68">
      <c r="A202" s="324"/>
      <c r="B202" s="324"/>
      <c r="C202" s="282"/>
      <c r="D202" s="282"/>
      <c r="E202" s="282"/>
      <c r="F202" s="282"/>
      <c r="G202" s="282"/>
      <c r="H202" s="282"/>
      <c r="I202" s="282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  <c r="W202" s="282"/>
      <c r="X202" s="282"/>
      <c r="Y202" s="282"/>
      <c r="Z202" s="282"/>
      <c r="AA202" s="282"/>
      <c r="AB202" s="282"/>
      <c r="AC202" s="282"/>
      <c r="AD202" s="282"/>
      <c r="AE202" s="282"/>
      <c r="AF202" s="282"/>
      <c r="AG202" s="282"/>
      <c r="AH202" s="282"/>
      <c r="AI202" s="282"/>
      <c r="AJ202" s="282"/>
      <c r="AK202" s="282"/>
      <c r="AL202" s="282"/>
      <c r="AM202" s="282"/>
      <c r="AN202" s="282"/>
      <c r="AO202" s="282"/>
      <c r="AP202" s="282"/>
      <c r="AQ202" s="282"/>
      <c r="AR202" s="282"/>
      <c r="AS202" s="282"/>
      <c r="AT202" s="282"/>
      <c r="AU202" s="282"/>
      <c r="AV202" s="282"/>
      <c r="AW202" s="282"/>
      <c r="AX202" s="282"/>
      <c r="AY202" s="282"/>
      <c r="AZ202" s="282"/>
      <c r="BA202" s="282"/>
      <c r="BB202" s="282"/>
      <c r="BC202" s="282"/>
      <c r="BD202" s="282"/>
      <c r="BE202" s="282"/>
      <c r="BF202" s="282"/>
      <c r="BG202" s="282"/>
      <c r="BH202" s="282"/>
      <c r="BI202" s="282"/>
      <c r="BJ202" s="282"/>
      <c r="BK202" s="282"/>
      <c r="BL202" s="282"/>
      <c r="BM202" s="282"/>
      <c r="BN202" s="282"/>
      <c r="BO202" s="282"/>
      <c r="BP202" s="282"/>
    </row>
    <row r="203" spans="1:68">
      <c r="A203" s="324"/>
      <c r="B203" s="324"/>
      <c r="C203" s="282"/>
      <c r="D203" s="282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  <c r="AF203" s="282"/>
      <c r="AG203" s="282"/>
      <c r="AH203" s="282"/>
      <c r="AI203" s="282"/>
      <c r="AJ203" s="282"/>
      <c r="AK203" s="282"/>
      <c r="AL203" s="282"/>
      <c r="AM203" s="282"/>
      <c r="AN203" s="282"/>
      <c r="AO203" s="282"/>
      <c r="AP203" s="282"/>
      <c r="AQ203" s="282"/>
      <c r="AR203" s="282"/>
      <c r="AS203" s="282"/>
      <c r="AT203" s="282"/>
      <c r="AU203" s="282"/>
      <c r="AV203" s="282"/>
      <c r="AW203" s="282"/>
      <c r="AX203" s="282"/>
      <c r="AY203" s="282"/>
      <c r="AZ203" s="282"/>
      <c r="BA203" s="282"/>
      <c r="BB203" s="282"/>
      <c r="BC203" s="282"/>
      <c r="BD203" s="282"/>
      <c r="BE203" s="282"/>
      <c r="BF203" s="282"/>
      <c r="BG203" s="282"/>
      <c r="BH203" s="282"/>
      <c r="BI203" s="282"/>
      <c r="BJ203" s="282"/>
      <c r="BK203" s="282"/>
      <c r="BL203" s="282"/>
      <c r="BM203" s="282"/>
      <c r="BN203" s="282"/>
      <c r="BO203" s="282"/>
      <c r="BP203" s="282"/>
    </row>
    <row r="204" spans="1:68">
      <c r="A204" s="324"/>
      <c r="B204" s="324"/>
      <c r="C204" s="282"/>
      <c r="D204" s="282"/>
      <c r="E204" s="282"/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  <c r="W204" s="282"/>
      <c r="X204" s="282"/>
      <c r="Y204" s="282"/>
      <c r="Z204" s="282"/>
      <c r="AA204" s="282"/>
      <c r="AB204" s="282"/>
      <c r="AC204" s="282"/>
      <c r="AD204" s="282"/>
      <c r="AE204" s="282"/>
      <c r="AF204" s="282"/>
      <c r="AG204" s="282"/>
      <c r="AH204" s="282"/>
      <c r="AI204" s="282"/>
      <c r="AJ204" s="282"/>
      <c r="AK204" s="282"/>
      <c r="AL204" s="282"/>
      <c r="AM204" s="282"/>
      <c r="AN204" s="282"/>
      <c r="AO204" s="282"/>
      <c r="AP204" s="282"/>
      <c r="AQ204" s="282"/>
      <c r="AR204" s="282"/>
      <c r="AS204" s="282"/>
      <c r="AT204" s="282"/>
      <c r="AU204" s="282"/>
      <c r="AV204" s="282"/>
      <c r="AW204" s="282"/>
      <c r="AX204" s="282"/>
      <c r="AY204" s="282"/>
      <c r="AZ204" s="282"/>
      <c r="BA204" s="282"/>
      <c r="BB204" s="282"/>
      <c r="BC204" s="282"/>
      <c r="BD204" s="282"/>
      <c r="BE204" s="282"/>
      <c r="BF204" s="282"/>
      <c r="BG204" s="282"/>
      <c r="BH204" s="282"/>
      <c r="BI204" s="282"/>
      <c r="BJ204" s="282"/>
      <c r="BK204" s="282"/>
      <c r="BL204" s="282"/>
      <c r="BM204" s="282"/>
      <c r="BN204" s="282"/>
      <c r="BO204" s="282"/>
      <c r="BP204" s="282"/>
    </row>
    <row r="205" spans="1:68">
      <c r="A205" s="324"/>
      <c r="B205" s="324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  <c r="W205" s="282"/>
      <c r="X205" s="282"/>
      <c r="Y205" s="282"/>
      <c r="Z205" s="282"/>
      <c r="AA205" s="282"/>
      <c r="AB205" s="282"/>
      <c r="AC205" s="282"/>
      <c r="AD205" s="282"/>
      <c r="AE205" s="282"/>
      <c r="AF205" s="282"/>
      <c r="AG205" s="282"/>
      <c r="AH205" s="282"/>
      <c r="AI205" s="282"/>
      <c r="AJ205" s="282"/>
      <c r="AK205" s="282"/>
      <c r="AL205" s="282"/>
      <c r="AM205" s="282"/>
      <c r="AN205" s="282"/>
      <c r="AO205" s="282"/>
      <c r="AP205" s="282"/>
      <c r="AQ205" s="282"/>
      <c r="AR205" s="282"/>
      <c r="AS205" s="282"/>
      <c r="AT205" s="282"/>
      <c r="AU205" s="282"/>
      <c r="AV205" s="282"/>
      <c r="AW205" s="282"/>
      <c r="AX205" s="282"/>
      <c r="AY205" s="282"/>
      <c r="AZ205" s="282"/>
      <c r="BA205" s="282"/>
      <c r="BB205" s="282"/>
      <c r="BC205" s="282"/>
      <c r="BD205" s="282"/>
      <c r="BE205" s="282"/>
      <c r="BF205" s="282"/>
      <c r="BG205" s="282"/>
      <c r="BH205" s="282"/>
      <c r="BI205" s="282"/>
      <c r="BJ205" s="282"/>
      <c r="BK205" s="282"/>
      <c r="BL205" s="282"/>
      <c r="BM205" s="282"/>
      <c r="BN205" s="282"/>
      <c r="BO205" s="282"/>
      <c r="BP205" s="282"/>
    </row>
    <row r="206" spans="1:68">
      <c r="A206" s="324"/>
      <c r="B206" s="324"/>
      <c r="C206" s="282"/>
      <c r="D206" s="282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  <c r="W206" s="282"/>
      <c r="X206" s="282"/>
      <c r="Y206" s="282"/>
      <c r="Z206" s="282"/>
      <c r="AA206" s="282"/>
      <c r="AB206" s="282"/>
      <c r="AC206" s="282"/>
      <c r="AD206" s="282"/>
      <c r="AE206" s="282"/>
      <c r="AF206" s="282"/>
      <c r="AG206" s="282"/>
      <c r="AH206" s="282"/>
      <c r="AI206" s="282"/>
      <c r="AJ206" s="282"/>
      <c r="AK206" s="282"/>
      <c r="AL206" s="282"/>
      <c r="AM206" s="282"/>
      <c r="AN206" s="282"/>
      <c r="AO206" s="282"/>
      <c r="AP206" s="282"/>
      <c r="AQ206" s="282"/>
      <c r="AR206" s="282"/>
      <c r="AS206" s="282"/>
      <c r="AT206" s="282"/>
      <c r="AU206" s="282"/>
      <c r="AV206" s="282"/>
      <c r="AW206" s="282"/>
      <c r="AX206" s="282"/>
      <c r="AY206" s="282"/>
      <c r="AZ206" s="282"/>
      <c r="BA206" s="282"/>
      <c r="BB206" s="282"/>
      <c r="BC206" s="282"/>
      <c r="BD206" s="282"/>
      <c r="BE206" s="282"/>
      <c r="BF206" s="282"/>
      <c r="BG206" s="282"/>
      <c r="BH206" s="282"/>
      <c r="BI206" s="282"/>
      <c r="BJ206" s="282"/>
      <c r="BK206" s="282"/>
      <c r="BL206" s="282"/>
      <c r="BM206" s="282"/>
      <c r="BN206" s="282"/>
      <c r="BO206" s="282"/>
      <c r="BP206" s="282"/>
    </row>
    <row r="207" spans="1:68">
      <c r="A207" s="324"/>
      <c r="B207" s="324"/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  <c r="W207" s="282"/>
      <c r="X207" s="282"/>
      <c r="Y207" s="282"/>
      <c r="Z207" s="282"/>
      <c r="AA207" s="282"/>
      <c r="AB207" s="282"/>
      <c r="AC207" s="282"/>
      <c r="AD207" s="282"/>
      <c r="AE207" s="282"/>
      <c r="AF207" s="282"/>
      <c r="AG207" s="282"/>
      <c r="AH207" s="282"/>
      <c r="AI207" s="282"/>
      <c r="AJ207" s="282"/>
      <c r="AK207" s="282"/>
      <c r="AL207" s="282"/>
      <c r="AM207" s="282"/>
      <c r="AN207" s="282"/>
      <c r="AO207" s="282"/>
      <c r="AP207" s="282"/>
      <c r="AQ207" s="282"/>
      <c r="AR207" s="282"/>
      <c r="AS207" s="282"/>
      <c r="AT207" s="282"/>
      <c r="AU207" s="282"/>
      <c r="AV207" s="282"/>
      <c r="AW207" s="282"/>
      <c r="AX207" s="282"/>
      <c r="AY207" s="282"/>
      <c r="AZ207" s="282"/>
      <c r="BA207" s="282"/>
      <c r="BB207" s="282"/>
      <c r="BC207" s="282"/>
      <c r="BD207" s="282"/>
      <c r="BE207" s="282"/>
      <c r="BF207" s="282"/>
      <c r="BG207" s="282"/>
      <c r="BH207" s="282"/>
      <c r="BI207" s="282"/>
      <c r="BJ207" s="282"/>
      <c r="BK207" s="282"/>
      <c r="BL207" s="282"/>
      <c r="BM207" s="282"/>
      <c r="BN207" s="282"/>
      <c r="BO207" s="282"/>
      <c r="BP207" s="282"/>
    </row>
    <row r="208" spans="1:68">
      <c r="A208" s="324"/>
      <c r="B208" s="324"/>
      <c r="C208" s="282"/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/>
      <c r="Y208" s="282"/>
      <c r="Z208" s="282"/>
      <c r="AA208" s="282"/>
      <c r="AB208" s="282"/>
      <c r="AC208" s="282"/>
      <c r="AD208" s="282"/>
      <c r="AE208" s="282"/>
      <c r="AF208" s="282"/>
      <c r="AG208" s="282"/>
      <c r="AH208" s="282"/>
      <c r="AI208" s="282"/>
      <c r="AJ208" s="282"/>
      <c r="AK208" s="282"/>
      <c r="AL208" s="282"/>
      <c r="AM208" s="282"/>
      <c r="AN208" s="282"/>
      <c r="AO208" s="282"/>
      <c r="AP208" s="282"/>
      <c r="AQ208" s="282"/>
      <c r="AR208" s="282"/>
      <c r="AS208" s="282"/>
      <c r="AT208" s="282"/>
      <c r="AU208" s="282"/>
      <c r="AV208" s="282"/>
      <c r="AW208" s="282"/>
      <c r="AX208" s="282"/>
      <c r="AY208" s="282"/>
      <c r="AZ208" s="282"/>
      <c r="BA208" s="282"/>
      <c r="BB208" s="282"/>
      <c r="BC208" s="282"/>
      <c r="BD208" s="282"/>
      <c r="BE208" s="282"/>
      <c r="BF208" s="282"/>
      <c r="BG208" s="282"/>
      <c r="BH208" s="282"/>
      <c r="BI208" s="282"/>
      <c r="BJ208" s="282"/>
      <c r="BK208" s="282"/>
      <c r="BL208" s="282"/>
      <c r="BM208" s="282"/>
      <c r="BN208" s="282"/>
      <c r="BO208" s="282"/>
      <c r="BP208" s="282"/>
    </row>
    <row r="209" spans="1:68">
      <c r="A209" s="324"/>
      <c r="B209" s="324"/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2"/>
      <c r="AE209" s="282"/>
      <c r="AF209" s="282"/>
      <c r="AG209" s="282"/>
      <c r="AH209" s="282"/>
      <c r="AI209" s="282"/>
      <c r="AJ209" s="282"/>
      <c r="AK209" s="282"/>
      <c r="AL209" s="282"/>
      <c r="AM209" s="282"/>
      <c r="AN209" s="282"/>
      <c r="AO209" s="282"/>
      <c r="AP209" s="282"/>
      <c r="AQ209" s="282"/>
      <c r="AR209" s="282"/>
      <c r="AS209" s="282"/>
      <c r="AT209" s="282"/>
      <c r="AU209" s="282"/>
      <c r="AV209" s="282"/>
      <c r="AW209" s="282"/>
      <c r="AX209" s="282"/>
      <c r="AY209" s="282"/>
      <c r="AZ209" s="282"/>
      <c r="BA209" s="282"/>
      <c r="BB209" s="282"/>
      <c r="BC209" s="282"/>
      <c r="BD209" s="282"/>
      <c r="BE209" s="282"/>
      <c r="BF209" s="282"/>
      <c r="BG209" s="282"/>
      <c r="BH209" s="282"/>
      <c r="BI209" s="282"/>
      <c r="BJ209" s="282"/>
      <c r="BK209" s="282"/>
      <c r="BL209" s="282"/>
      <c r="BM209" s="282"/>
      <c r="BN209" s="282"/>
      <c r="BO209" s="282"/>
      <c r="BP209" s="282"/>
    </row>
    <row r="210" spans="1:68">
      <c r="A210" s="324"/>
      <c r="B210" s="324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2"/>
      <c r="AB210" s="282"/>
      <c r="AC210" s="282"/>
      <c r="AD210" s="282"/>
      <c r="AE210" s="282"/>
      <c r="AF210" s="282"/>
      <c r="AG210" s="282"/>
      <c r="AH210" s="282"/>
      <c r="AI210" s="282"/>
      <c r="AJ210" s="282"/>
      <c r="AK210" s="282"/>
      <c r="AL210" s="282"/>
      <c r="AM210" s="282"/>
      <c r="AN210" s="282"/>
      <c r="AO210" s="282"/>
      <c r="AP210" s="282"/>
      <c r="AQ210" s="282"/>
      <c r="AR210" s="282"/>
      <c r="AS210" s="282"/>
      <c r="AT210" s="282"/>
      <c r="AU210" s="282"/>
      <c r="AV210" s="282"/>
      <c r="AW210" s="282"/>
      <c r="AX210" s="282"/>
      <c r="AY210" s="282"/>
      <c r="AZ210" s="282"/>
      <c r="BA210" s="282"/>
      <c r="BB210" s="282"/>
      <c r="BC210" s="282"/>
      <c r="BD210" s="282"/>
      <c r="BE210" s="282"/>
      <c r="BF210" s="282"/>
      <c r="BG210" s="282"/>
      <c r="BH210" s="282"/>
      <c r="BI210" s="282"/>
      <c r="BJ210" s="282"/>
      <c r="BK210" s="282"/>
      <c r="BL210" s="282"/>
      <c r="BM210" s="282"/>
      <c r="BN210" s="282"/>
      <c r="BO210" s="282"/>
      <c r="BP210" s="282"/>
    </row>
    <row r="211" spans="1:68">
      <c r="A211" s="324"/>
      <c r="B211" s="324"/>
      <c r="C211" s="282"/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2"/>
      <c r="AE211" s="282"/>
      <c r="AF211" s="282"/>
      <c r="AG211" s="282"/>
      <c r="AH211" s="282"/>
      <c r="AI211" s="282"/>
      <c r="AJ211" s="282"/>
      <c r="AK211" s="282"/>
      <c r="AL211" s="282"/>
      <c r="AM211" s="282"/>
      <c r="AN211" s="282"/>
      <c r="AO211" s="282"/>
      <c r="AP211" s="282"/>
      <c r="AQ211" s="282"/>
      <c r="AR211" s="282"/>
      <c r="AS211" s="282"/>
      <c r="AT211" s="282"/>
      <c r="AU211" s="282"/>
      <c r="AV211" s="282"/>
      <c r="AW211" s="282"/>
      <c r="AX211" s="282"/>
      <c r="AY211" s="282"/>
      <c r="AZ211" s="282"/>
      <c r="BA211" s="282"/>
      <c r="BB211" s="282"/>
      <c r="BC211" s="282"/>
      <c r="BD211" s="282"/>
      <c r="BE211" s="282"/>
      <c r="BF211" s="282"/>
      <c r="BG211" s="282"/>
      <c r="BH211" s="282"/>
      <c r="BI211" s="282"/>
      <c r="BJ211" s="282"/>
      <c r="BK211" s="282"/>
      <c r="BL211" s="282"/>
      <c r="BM211" s="282"/>
      <c r="BN211" s="282"/>
      <c r="BO211" s="282"/>
      <c r="BP211" s="282"/>
    </row>
    <row r="212" spans="1:68">
      <c r="A212" s="324"/>
      <c r="B212" s="324"/>
      <c r="C212" s="282"/>
      <c r="D212" s="282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  <c r="AA212" s="282"/>
      <c r="AB212" s="282"/>
      <c r="AC212" s="282"/>
      <c r="AD212" s="282"/>
      <c r="AE212" s="282"/>
      <c r="AF212" s="282"/>
      <c r="AG212" s="282"/>
      <c r="AH212" s="282"/>
      <c r="AI212" s="282"/>
      <c r="AJ212" s="282"/>
      <c r="AK212" s="282"/>
      <c r="AL212" s="282"/>
      <c r="AM212" s="282"/>
      <c r="AN212" s="282"/>
      <c r="AO212" s="282"/>
      <c r="AP212" s="282"/>
      <c r="AQ212" s="282"/>
      <c r="AR212" s="282"/>
      <c r="AS212" s="282"/>
      <c r="AT212" s="282"/>
      <c r="AU212" s="282"/>
      <c r="AV212" s="282"/>
      <c r="AW212" s="282"/>
      <c r="AX212" s="282"/>
      <c r="AY212" s="282"/>
      <c r="AZ212" s="282"/>
      <c r="BA212" s="282"/>
      <c r="BB212" s="282"/>
      <c r="BC212" s="282"/>
      <c r="BD212" s="282"/>
      <c r="BE212" s="282"/>
      <c r="BF212" s="282"/>
      <c r="BG212" s="282"/>
      <c r="BH212" s="282"/>
      <c r="BI212" s="282"/>
      <c r="BJ212" s="282"/>
      <c r="BK212" s="282"/>
      <c r="BL212" s="282"/>
      <c r="BM212" s="282"/>
      <c r="BN212" s="282"/>
      <c r="BO212" s="282"/>
      <c r="BP212" s="282"/>
    </row>
    <row r="213" spans="1:68">
      <c r="A213" s="324"/>
      <c r="B213" s="324"/>
      <c r="C213" s="282"/>
      <c r="D213" s="282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  <c r="W213" s="282"/>
      <c r="X213" s="282"/>
      <c r="Y213" s="282"/>
      <c r="Z213" s="282"/>
      <c r="AA213" s="282"/>
      <c r="AB213" s="282"/>
      <c r="AC213" s="282"/>
      <c r="AD213" s="282"/>
      <c r="AE213" s="282"/>
      <c r="AF213" s="282"/>
      <c r="AG213" s="282"/>
      <c r="AH213" s="282"/>
      <c r="AI213" s="282"/>
      <c r="AJ213" s="282"/>
      <c r="AK213" s="282"/>
      <c r="AL213" s="282"/>
      <c r="AM213" s="282"/>
      <c r="AN213" s="282"/>
      <c r="AO213" s="282"/>
      <c r="AP213" s="282"/>
      <c r="AQ213" s="282"/>
      <c r="AR213" s="282"/>
      <c r="AS213" s="282"/>
      <c r="AT213" s="282"/>
      <c r="AU213" s="282"/>
      <c r="AV213" s="282"/>
      <c r="AW213" s="282"/>
      <c r="AX213" s="282"/>
      <c r="AY213" s="282"/>
      <c r="AZ213" s="282"/>
      <c r="BA213" s="282"/>
      <c r="BB213" s="282"/>
      <c r="BC213" s="282"/>
      <c r="BD213" s="282"/>
      <c r="BE213" s="282"/>
      <c r="BF213" s="282"/>
      <c r="BG213" s="282"/>
      <c r="BH213" s="282"/>
      <c r="BI213" s="282"/>
      <c r="BJ213" s="282"/>
      <c r="BK213" s="282"/>
      <c r="BL213" s="282"/>
      <c r="BM213" s="282"/>
      <c r="BN213" s="282"/>
      <c r="BO213" s="282"/>
      <c r="BP213" s="282"/>
    </row>
    <row r="214" spans="1:68">
      <c r="A214" s="324"/>
      <c r="B214" s="324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  <c r="AA214" s="282"/>
      <c r="AB214" s="282"/>
      <c r="AC214" s="282"/>
      <c r="AD214" s="282"/>
      <c r="AE214" s="282"/>
      <c r="AF214" s="282"/>
      <c r="AG214" s="282"/>
      <c r="AH214" s="282"/>
      <c r="AI214" s="282"/>
      <c r="AJ214" s="282"/>
      <c r="AK214" s="282"/>
      <c r="AL214" s="282"/>
      <c r="AM214" s="282"/>
      <c r="AN214" s="282"/>
      <c r="AO214" s="282"/>
      <c r="AP214" s="282"/>
      <c r="AQ214" s="282"/>
      <c r="AR214" s="282"/>
      <c r="AS214" s="282"/>
      <c r="AT214" s="282"/>
      <c r="AU214" s="282"/>
      <c r="AV214" s="282"/>
      <c r="AW214" s="282"/>
      <c r="AX214" s="282"/>
      <c r="AY214" s="282"/>
      <c r="AZ214" s="282"/>
      <c r="BA214" s="282"/>
      <c r="BB214" s="282"/>
      <c r="BC214" s="282"/>
      <c r="BD214" s="282"/>
      <c r="BE214" s="282"/>
      <c r="BF214" s="282"/>
      <c r="BG214" s="282"/>
      <c r="BH214" s="282"/>
      <c r="BI214" s="282"/>
      <c r="BJ214" s="282"/>
      <c r="BK214" s="282"/>
      <c r="BL214" s="282"/>
      <c r="BM214" s="282"/>
      <c r="BN214" s="282"/>
      <c r="BO214" s="282"/>
      <c r="BP214" s="282"/>
    </row>
    <row r="215" spans="1:68">
      <c r="A215" s="324"/>
      <c r="B215" s="324"/>
      <c r="C215" s="282"/>
      <c r="D215" s="282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  <c r="W215" s="282"/>
      <c r="X215" s="282"/>
      <c r="Y215" s="282"/>
      <c r="Z215" s="282"/>
      <c r="AA215" s="282"/>
      <c r="AB215" s="282"/>
      <c r="AC215" s="282"/>
      <c r="AD215" s="282"/>
      <c r="AE215" s="282"/>
      <c r="AF215" s="282"/>
      <c r="AG215" s="282"/>
      <c r="AH215" s="282"/>
      <c r="AI215" s="282"/>
      <c r="AJ215" s="282"/>
      <c r="AK215" s="282"/>
      <c r="AL215" s="282"/>
      <c r="AM215" s="282"/>
      <c r="AN215" s="282"/>
      <c r="AO215" s="282"/>
      <c r="AP215" s="282"/>
      <c r="AQ215" s="282"/>
      <c r="AR215" s="282"/>
      <c r="AS215" s="282"/>
      <c r="AT215" s="282"/>
      <c r="AU215" s="282"/>
      <c r="AV215" s="282"/>
      <c r="AW215" s="282"/>
      <c r="AX215" s="282"/>
      <c r="AY215" s="282"/>
      <c r="AZ215" s="282"/>
      <c r="BA215" s="282"/>
      <c r="BB215" s="282"/>
      <c r="BC215" s="282"/>
      <c r="BD215" s="282"/>
      <c r="BE215" s="282"/>
      <c r="BF215" s="282"/>
      <c r="BG215" s="282"/>
      <c r="BH215" s="282"/>
      <c r="BI215" s="282"/>
      <c r="BJ215" s="282"/>
      <c r="BK215" s="282"/>
      <c r="BL215" s="282"/>
      <c r="BM215" s="282"/>
      <c r="BN215" s="282"/>
      <c r="BO215" s="282"/>
      <c r="BP215" s="282"/>
    </row>
    <row r="216" spans="1:68">
      <c r="A216" s="324"/>
      <c r="B216" s="324"/>
      <c r="C216" s="282"/>
      <c r="D216" s="282"/>
      <c r="E216" s="282"/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  <c r="W216" s="282"/>
      <c r="X216" s="282"/>
      <c r="Y216" s="282"/>
      <c r="Z216" s="282"/>
      <c r="AA216" s="282"/>
      <c r="AB216" s="282"/>
      <c r="AC216" s="282"/>
      <c r="AD216" s="282"/>
      <c r="AE216" s="282"/>
      <c r="AF216" s="282"/>
      <c r="AG216" s="282"/>
      <c r="AH216" s="282"/>
      <c r="AI216" s="282"/>
      <c r="AJ216" s="282"/>
      <c r="AK216" s="282"/>
      <c r="AL216" s="282"/>
      <c r="AM216" s="282"/>
      <c r="AN216" s="282"/>
      <c r="AO216" s="282"/>
      <c r="AP216" s="282"/>
      <c r="AQ216" s="282"/>
      <c r="AR216" s="282"/>
      <c r="AS216" s="282"/>
      <c r="AT216" s="282"/>
      <c r="AU216" s="282"/>
      <c r="AV216" s="282"/>
      <c r="AW216" s="282"/>
      <c r="AX216" s="282"/>
      <c r="AY216" s="282"/>
      <c r="AZ216" s="282"/>
      <c r="BA216" s="282"/>
      <c r="BB216" s="282"/>
      <c r="BC216" s="282"/>
      <c r="BD216" s="282"/>
      <c r="BE216" s="282"/>
      <c r="BF216" s="282"/>
      <c r="BG216" s="282"/>
      <c r="BH216" s="282"/>
      <c r="BI216" s="282"/>
      <c r="BJ216" s="282"/>
      <c r="BK216" s="282"/>
      <c r="BL216" s="282"/>
      <c r="BM216" s="282"/>
      <c r="BN216" s="282"/>
      <c r="BO216" s="282"/>
      <c r="BP216" s="282"/>
    </row>
    <row r="217" spans="1:68">
      <c r="A217" s="324"/>
      <c r="B217" s="324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282"/>
      <c r="Z217" s="282"/>
      <c r="AA217" s="282"/>
      <c r="AB217" s="282"/>
      <c r="AC217" s="282"/>
      <c r="AD217" s="282"/>
      <c r="AE217" s="282"/>
      <c r="AF217" s="282"/>
      <c r="AG217" s="282"/>
      <c r="AH217" s="282"/>
      <c r="AI217" s="282"/>
      <c r="AJ217" s="282"/>
      <c r="AK217" s="282"/>
      <c r="AL217" s="282"/>
      <c r="AM217" s="282"/>
      <c r="AN217" s="282"/>
      <c r="AO217" s="282"/>
      <c r="AP217" s="282"/>
      <c r="AQ217" s="282"/>
      <c r="AR217" s="282"/>
      <c r="AS217" s="282"/>
      <c r="AT217" s="282"/>
      <c r="AU217" s="282"/>
      <c r="AV217" s="282"/>
      <c r="AW217" s="282"/>
      <c r="AX217" s="282"/>
      <c r="AY217" s="282"/>
      <c r="AZ217" s="282"/>
      <c r="BA217" s="282"/>
      <c r="BB217" s="282"/>
      <c r="BC217" s="282"/>
      <c r="BD217" s="282"/>
      <c r="BE217" s="282"/>
      <c r="BF217" s="282"/>
      <c r="BG217" s="282"/>
      <c r="BH217" s="282"/>
      <c r="BI217" s="282"/>
      <c r="BJ217" s="282"/>
      <c r="BK217" s="282"/>
      <c r="BL217" s="282"/>
      <c r="BM217" s="282"/>
      <c r="BN217" s="282"/>
      <c r="BO217" s="282"/>
      <c r="BP217" s="282"/>
    </row>
    <row r="218" spans="1:68">
      <c r="A218" s="324"/>
      <c r="B218" s="324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  <c r="W218" s="282"/>
      <c r="X218" s="282"/>
      <c r="Y218" s="282"/>
      <c r="Z218" s="282"/>
      <c r="AA218" s="282"/>
      <c r="AB218" s="282"/>
      <c r="AC218" s="282"/>
      <c r="AD218" s="282"/>
      <c r="AE218" s="282"/>
      <c r="AF218" s="282"/>
      <c r="AG218" s="282"/>
      <c r="AH218" s="282"/>
      <c r="AI218" s="282"/>
      <c r="AJ218" s="282"/>
      <c r="AK218" s="282"/>
      <c r="AL218" s="282"/>
      <c r="AM218" s="282"/>
      <c r="AN218" s="282"/>
      <c r="AO218" s="282"/>
      <c r="AP218" s="282"/>
      <c r="AQ218" s="282"/>
      <c r="AR218" s="282"/>
      <c r="AS218" s="282"/>
      <c r="AT218" s="282"/>
      <c r="AU218" s="282"/>
      <c r="AV218" s="282"/>
      <c r="AW218" s="282"/>
      <c r="AX218" s="282"/>
      <c r="AY218" s="282"/>
      <c r="AZ218" s="282"/>
      <c r="BA218" s="282"/>
      <c r="BB218" s="282"/>
      <c r="BC218" s="282"/>
      <c r="BD218" s="282"/>
      <c r="BE218" s="282"/>
      <c r="BF218" s="282"/>
      <c r="BG218" s="282"/>
      <c r="BH218" s="282"/>
      <c r="BI218" s="282"/>
      <c r="BJ218" s="282"/>
      <c r="BK218" s="282"/>
      <c r="BL218" s="282"/>
      <c r="BM218" s="282"/>
      <c r="BN218" s="282"/>
      <c r="BO218" s="282"/>
      <c r="BP218" s="282"/>
    </row>
    <row r="219" spans="1:68">
      <c r="A219" s="324"/>
      <c r="B219" s="324"/>
      <c r="C219" s="282"/>
      <c r="D219" s="282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  <c r="W219" s="282"/>
      <c r="X219" s="282"/>
      <c r="Y219" s="282"/>
      <c r="Z219" s="282"/>
      <c r="AA219" s="282"/>
      <c r="AB219" s="282"/>
      <c r="AC219" s="282"/>
      <c r="AD219" s="282"/>
      <c r="AE219" s="282"/>
      <c r="AF219" s="282"/>
      <c r="AG219" s="282"/>
      <c r="AH219" s="282"/>
      <c r="AI219" s="282"/>
      <c r="AJ219" s="282"/>
      <c r="AK219" s="282"/>
      <c r="AL219" s="282"/>
      <c r="AM219" s="282"/>
      <c r="AN219" s="282"/>
      <c r="AO219" s="282"/>
      <c r="AP219" s="282"/>
      <c r="AQ219" s="282"/>
      <c r="AR219" s="282"/>
      <c r="AS219" s="282"/>
      <c r="AT219" s="282"/>
      <c r="AU219" s="282"/>
      <c r="AV219" s="282"/>
      <c r="AW219" s="282"/>
      <c r="AX219" s="282"/>
      <c r="AY219" s="282"/>
      <c r="AZ219" s="282"/>
      <c r="BA219" s="282"/>
      <c r="BB219" s="282"/>
      <c r="BC219" s="282"/>
      <c r="BD219" s="282"/>
      <c r="BE219" s="282"/>
      <c r="BF219" s="282"/>
      <c r="BG219" s="282"/>
      <c r="BH219" s="282"/>
      <c r="BI219" s="282"/>
      <c r="BJ219" s="282"/>
      <c r="BK219" s="282"/>
      <c r="BL219" s="282"/>
      <c r="BM219" s="282"/>
      <c r="BN219" s="282"/>
      <c r="BO219" s="282"/>
      <c r="BP219" s="282"/>
    </row>
    <row r="220" spans="1:68">
      <c r="A220" s="324"/>
      <c r="B220" s="324"/>
      <c r="C220" s="282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  <c r="W220" s="282"/>
      <c r="X220" s="282"/>
      <c r="Y220" s="282"/>
      <c r="Z220" s="282"/>
      <c r="AA220" s="282"/>
      <c r="AB220" s="282"/>
      <c r="AC220" s="282"/>
      <c r="AD220" s="282"/>
      <c r="AE220" s="282"/>
      <c r="AF220" s="282"/>
      <c r="AG220" s="282"/>
      <c r="AH220" s="282"/>
      <c r="AI220" s="282"/>
      <c r="AJ220" s="282"/>
      <c r="AK220" s="282"/>
      <c r="AL220" s="282"/>
      <c r="AM220" s="282"/>
      <c r="AN220" s="282"/>
      <c r="AO220" s="282"/>
      <c r="AP220" s="282"/>
      <c r="AQ220" s="282"/>
      <c r="AR220" s="282"/>
      <c r="AS220" s="282"/>
      <c r="AT220" s="282"/>
      <c r="AU220" s="282"/>
      <c r="AV220" s="282"/>
      <c r="AW220" s="282"/>
      <c r="AX220" s="282"/>
      <c r="AY220" s="282"/>
      <c r="AZ220" s="282"/>
      <c r="BA220" s="282"/>
      <c r="BB220" s="282"/>
      <c r="BC220" s="282"/>
      <c r="BD220" s="282"/>
      <c r="BE220" s="282"/>
      <c r="BF220" s="282"/>
      <c r="BG220" s="282"/>
      <c r="BH220" s="282"/>
      <c r="BI220" s="282"/>
      <c r="BJ220" s="282"/>
      <c r="BK220" s="282"/>
      <c r="BL220" s="282"/>
      <c r="BM220" s="282"/>
      <c r="BN220" s="282"/>
      <c r="BO220" s="282"/>
      <c r="BP220" s="282"/>
    </row>
    <row r="221" spans="1:68">
      <c r="A221" s="324"/>
      <c r="B221" s="324"/>
      <c r="C221" s="282"/>
      <c r="D221" s="282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  <c r="W221" s="282"/>
      <c r="X221" s="282"/>
      <c r="Y221" s="282"/>
      <c r="Z221" s="282"/>
      <c r="AA221" s="282"/>
      <c r="AB221" s="282"/>
      <c r="AC221" s="282"/>
      <c r="AD221" s="282"/>
      <c r="AE221" s="282"/>
      <c r="AF221" s="282"/>
      <c r="AG221" s="282"/>
      <c r="AH221" s="282"/>
      <c r="AI221" s="282"/>
      <c r="AJ221" s="282"/>
      <c r="AK221" s="282"/>
      <c r="AL221" s="282"/>
      <c r="AM221" s="282"/>
      <c r="AN221" s="282"/>
      <c r="AO221" s="282"/>
      <c r="AP221" s="282"/>
      <c r="AQ221" s="282"/>
      <c r="AR221" s="282"/>
      <c r="AS221" s="282"/>
      <c r="AT221" s="282"/>
      <c r="AU221" s="282"/>
      <c r="AV221" s="282"/>
      <c r="AW221" s="282"/>
      <c r="AX221" s="282"/>
      <c r="AY221" s="282"/>
      <c r="AZ221" s="282"/>
      <c r="BA221" s="282"/>
      <c r="BB221" s="282"/>
      <c r="BC221" s="282"/>
      <c r="BD221" s="282"/>
      <c r="BE221" s="282"/>
      <c r="BF221" s="282"/>
      <c r="BG221" s="282"/>
      <c r="BH221" s="282"/>
      <c r="BI221" s="282"/>
      <c r="BJ221" s="282"/>
      <c r="BK221" s="282"/>
      <c r="BL221" s="282"/>
      <c r="BM221" s="282"/>
      <c r="BN221" s="282"/>
      <c r="BO221" s="282"/>
      <c r="BP221" s="282"/>
    </row>
    <row r="222" spans="1:68">
      <c r="A222" s="324"/>
      <c r="B222" s="324"/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  <c r="AA222" s="282"/>
      <c r="AB222" s="282"/>
      <c r="AC222" s="282"/>
      <c r="AD222" s="282"/>
      <c r="AE222" s="282"/>
      <c r="AF222" s="282"/>
      <c r="AG222" s="282"/>
      <c r="AH222" s="282"/>
      <c r="AI222" s="282"/>
      <c r="AJ222" s="282"/>
      <c r="AK222" s="282"/>
      <c r="AL222" s="282"/>
      <c r="AM222" s="282"/>
      <c r="AN222" s="282"/>
      <c r="AO222" s="282"/>
      <c r="AP222" s="282"/>
      <c r="AQ222" s="282"/>
      <c r="AR222" s="282"/>
      <c r="AS222" s="282"/>
      <c r="AT222" s="282"/>
      <c r="AU222" s="282"/>
      <c r="AV222" s="282"/>
      <c r="AW222" s="282"/>
      <c r="AX222" s="282"/>
      <c r="AY222" s="282"/>
      <c r="AZ222" s="282"/>
      <c r="BA222" s="282"/>
      <c r="BB222" s="282"/>
      <c r="BC222" s="282"/>
      <c r="BD222" s="282"/>
      <c r="BE222" s="282"/>
      <c r="BF222" s="282"/>
      <c r="BG222" s="282"/>
      <c r="BH222" s="282"/>
      <c r="BI222" s="282"/>
      <c r="BJ222" s="282"/>
      <c r="BK222" s="282"/>
      <c r="BL222" s="282"/>
      <c r="BM222" s="282"/>
      <c r="BN222" s="282"/>
      <c r="BO222" s="282"/>
      <c r="BP222" s="282"/>
    </row>
    <row r="223" spans="1:68">
      <c r="A223" s="324"/>
      <c r="B223" s="324"/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282"/>
      <c r="X223" s="282"/>
      <c r="Y223" s="282"/>
      <c r="Z223" s="282"/>
      <c r="AA223" s="282"/>
      <c r="AB223" s="282"/>
      <c r="AC223" s="282"/>
      <c r="AD223" s="282"/>
      <c r="AE223" s="282"/>
      <c r="AF223" s="282"/>
      <c r="AG223" s="282"/>
      <c r="AH223" s="282"/>
      <c r="AI223" s="282"/>
      <c r="AJ223" s="282"/>
      <c r="AK223" s="282"/>
      <c r="AL223" s="282"/>
      <c r="AM223" s="282"/>
      <c r="AN223" s="282"/>
      <c r="AO223" s="282"/>
      <c r="AP223" s="282"/>
      <c r="AQ223" s="282"/>
      <c r="AR223" s="282"/>
      <c r="AS223" s="282"/>
      <c r="AT223" s="282"/>
      <c r="AU223" s="282"/>
      <c r="AV223" s="282"/>
      <c r="AW223" s="282"/>
      <c r="AX223" s="282"/>
      <c r="AY223" s="282"/>
      <c r="AZ223" s="282"/>
      <c r="BA223" s="282"/>
      <c r="BB223" s="282"/>
      <c r="BC223" s="282"/>
      <c r="BD223" s="282"/>
      <c r="BE223" s="282"/>
      <c r="BF223" s="282"/>
      <c r="BG223" s="282"/>
      <c r="BH223" s="282"/>
      <c r="BI223" s="282"/>
      <c r="BJ223" s="282"/>
      <c r="BK223" s="282"/>
      <c r="BL223" s="282"/>
      <c r="BM223" s="282"/>
      <c r="BN223" s="282"/>
      <c r="BO223" s="282"/>
      <c r="BP223" s="282"/>
    </row>
    <row r="224" spans="1:68">
      <c r="A224" s="324"/>
      <c r="B224" s="324"/>
      <c r="C224" s="282"/>
      <c r="D224" s="282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  <c r="W224" s="282"/>
      <c r="X224" s="282"/>
      <c r="Y224" s="282"/>
      <c r="Z224" s="282"/>
      <c r="AA224" s="282"/>
      <c r="AB224" s="282"/>
      <c r="AC224" s="282"/>
      <c r="AD224" s="282"/>
      <c r="AE224" s="282"/>
      <c r="AF224" s="282"/>
      <c r="AG224" s="282"/>
      <c r="AH224" s="282"/>
      <c r="AI224" s="282"/>
      <c r="AJ224" s="282"/>
      <c r="AK224" s="282"/>
      <c r="AL224" s="282"/>
      <c r="AM224" s="282"/>
      <c r="AN224" s="282"/>
      <c r="AO224" s="282"/>
      <c r="AP224" s="282"/>
      <c r="AQ224" s="282"/>
      <c r="AR224" s="282"/>
      <c r="AS224" s="282"/>
      <c r="AT224" s="282"/>
      <c r="AU224" s="282"/>
      <c r="AV224" s="282"/>
      <c r="AW224" s="282"/>
      <c r="AX224" s="282"/>
      <c r="AY224" s="282"/>
      <c r="AZ224" s="282"/>
      <c r="BA224" s="282"/>
      <c r="BB224" s="282"/>
      <c r="BC224" s="282"/>
      <c r="BD224" s="282"/>
      <c r="BE224" s="282"/>
      <c r="BF224" s="282"/>
      <c r="BG224" s="282"/>
      <c r="BH224" s="282"/>
      <c r="BI224" s="282"/>
      <c r="BJ224" s="282"/>
      <c r="BK224" s="282"/>
      <c r="BL224" s="282"/>
      <c r="BM224" s="282"/>
      <c r="BN224" s="282"/>
      <c r="BO224" s="282"/>
      <c r="BP224" s="282"/>
    </row>
    <row r="225" spans="1:68">
      <c r="A225" s="324"/>
      <c r="B225" s="324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282"/>
      <c r="AE225" s="282"/>
      <c r="AF225" s="282"/>
      <c r="AG225" s="282"/>
      <c r="AH225" s="282"/>
      <c r="AI225" s="282"/>
      <c r="AJ225" s="282"/>
      <c r="AK225" s="282"/>
      <c r="AL225" s="282"/>
      <c r="AM225" s="282"/>
      <c r="AN225" s="282"/>
      <c r="AO225" s="282"/>
      <c r="AP225" s="282"/>
      <c r="AQ225" s="282"/>
      <c r="AR225" s="282"/>
      <c r="AS225" s="282"/>
      <c r="AT225" s="282"/>
      <c r="AU225" s="282"/>
      <c r="AV225" s="282"/>
      <c r="AW225" s="282"/>
      <c r="AX225" s="282"/>
      <c r="AY225" s="282"/>
      <c r="AZ225" s="282"/>
      <c r="BA225" s="282"/>
      <c r="BB225" s="282"/>
      <c r="BC225" s="282"/>
      <c r="BD225" s="282"/>
      <c r="BE225" s="282"/>
      <c r="BF225" s="282"/>
      <c r="BG225" s="282"/>
      <c r="BH225" s="282"/>
      <c r="BI225" s="282"/>
      <c r="BJ225" s="282"/>
      <c r="BK225" s="282"/>
      <c r="BL225" s="282"/>
      <c r="BM225" s="282"/>
      <c r="BN225" s="282"/>
      <c r="BO225" s="282"/>
      <c r="BP225" s="282"/>
    </row>
    <row r="226" spans="1:68">
      <c r="A226" s="324"/>
      <c r="B226" s="324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  <c r="AA226" s="282"/>
      <c r="AB226" s="282"/>
      <c r="AC226" s="282"/>
      <c r="AD226" s="282"/>
      <c r="AE226" s="282"/>
      <c r="AF226" s="282"/>
      <c r="AG226" s="282"/>
      <c r="AH226" s="282"/>
      <c r="AI226" s="282"/>
      <c r="AJ226" s="282"/>
      <c r="AK226" s="282"/>
      <c r="AL226" s="282"/>
      <c r="AM226" s="282"/>
      <c r="AN226" s="282"/>
      <c r="AO226" s="282"/>
      <c r="AP226" s="282"/>
      <c r="AQ226" s="282"/>
      <c r="AR226" s="282"/>
      <c r="AS226" s="282"/>
      <c r="AT226" s="282"/>
      <c r="AU226" s="282"/>
      <c r="AV226" s="282"/>
      <c r="AW226" s="282"/>
      <c r="AX226" s="282"/>
      <c r="AY226" s="282"/>
      <c r="AZ226" s="282"/>
      <c r="BA226" s="282"/>
      <c r="BB226" s="282"/>
      <c r="BC226" s="282"/>
      <c r="BD226" s="282"/>
      <c r="BE226" s="282"/>
      <c r="BF226" s="282"/>
      <c r="BG226" s="282"/>
      <c r="BH226" s="282"/>
      <c r="BI226" s="282"/>
      <c r="BJ226" s="282"/>
      <c r="BK226" s="282"/>
      <c r="BL226" s="282"/>
      <c r="BM226" s="282"/>
      <c r="BN226" s="282"/>
      <c r="BO226" s="282"/>
      <c r="BP226" s="282"/>
    </row>
    <row r="227" spans="1:68">
      <c r="A227" s="324"/>
      <c r="B227" s="324"/>
      <c r="C227" s="282"/>
      <c r="D227" s="282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  <c r="W227" s="282"/>
      <c r="X227" s="282"/>
      <c r="Y227" s="282"/>
      <c r="Z227" s="282"/>
      <c r="AA227" s="282"/>
      <c r="AB227" s="282"/>
      <c r="AC227" s="282"/>
      <c r="AD227" s="282"/>
      <c r="AE227" s="282"/>
      <c r="AF227" s="282"/>
      <c r="AG227" s="282"/>
      <c r="AH227" s="282"/>
      <c r="AI227" s="282"/>
      <c r="AJ227" s="282"/>
      <c r="AK227" s="282"/>
      <c r="AL227" s="282"/>
      <c r="AM227" s="282"/>
      <c r="AN227" s="282"/>
      <c r="AO227" s="282"/>
      <c r="AP227" s="282"/>
      <c r="AQ227" s="282"/>
      <c r="AR227" s="282"/>
      <c r="AS227" s="282"/>
      <c r="AT227" s="282"/>
      <c r="AU227" s="282"/>
      <c r="AV227" s="282"/>
      <c r="AW227" s="282"/>
      <c r="AX227" s="282"/>
      <c r="AY227" s="282"/>
      <c r="AZ227" s="282"/>
      <c r="BA227" s="282"/>
      <c r="BB227" s="282"/>
      <c r="BC227" s="282"/>
      <c r="BD227" s="282"/>
      <c r="BE227" s="282"/>
      <c r="BF227" s="282"/>
      <c r="BG227" s="282"/>
      <c r="BH227" s="282"/>
      <c r="BI227" s="282"/>
      <c r="BJ227" s="282"/>
      <c r="BK227" s="282"/>
      <c r="BL227" s="282"/>
      <c r="BM227" s="282"/>
      <c r="BN227" s="282"/>
      <c r="BO227" s="282"/>
      <c r="BP227" s="282"/>
    </row>
    <row r="228" spans="1:68">
      <c r="A228" s="324"/>
      <c r="B228" s="324"/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  <c r="AA228" s="282"/>
      <c r="AB228" s="282"/>
      <c r="AC228" s="282"/>
      <c r="AD228" s="282"/>
      <c r="AE228" s="282"/>
      <c r="AF228" s="282"/>
      <c r="AG228" s="282"/>
      <c r="AH228" s="282"/>
      <c r="AI228" s="282"/>
      <c r="AJ228" s="282"/>
      <c r="AK228" s="282"/>
      <c r="AL228" s="282"/>
      <c r="AM228" s="282"/>
      <c r="AN228" s="282"/>
      <c r="AO228" s="282"/>
      <c r="AP228" s="282"/>
      <c r="AQ228" s="282"/>
      <c r="AR228" s="282"/>
      <c r="AS228" s="282"/>
      <c r="AT228" s="282"/>
      <c r="AU228" s="282"/>
      <c r="AV228" s="282"/>
      <c r="AW228" s="282"/>
      <c r="AX228" s="282"/>
      <c r="AY228" s="282"/>
      <c r="AZ228" s="282"/>
      <c r="BA228" s="282"/>
      <c r="BB228" s="282"/>
      <c r="BC228" s="282"/>
      <c r="BD228" s="282"/>
      <c r="BE228" s="282"/>
      <c r="BF228" s="282"/>
      <c r="BG228" s="282"/>
      <c r="BH228" s="282"/>
      <c r="BI228" s="282"/>
      <c r="BJ228" s="282"/>
      <c r="BK228" s="282"/>
      <c r="BL228" s="282"/>
      <c r="BM228" s="282"/>
      <c r="BN228" s="282"/>
      <c r="BO228" s="282"/>
      <c r="BP228" s="282"/>
    </row>
    <row r="229" spans="1:68">
      <c r="A229" s="324"/>
      <c r="B229" s="324"/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  <c r="AF229" s="282"/>
      <c r="AG229" s="282"/>
      <c r="AH229" s="282"/>
      <c r="AI229" s="282"/>
      <c r="AJ229" s="282"/>
      <c r="AK229" s="282"/>
      <c r="AL229" s="282"/>
      <c r="AM229" s="282"/>
      <c r="AN229" s="282"/>
      <c r="AO229" s="282"/>
      <c r="AP229" s="282"/>
      <c r="AQ229" s="282"/>
      <c r="AR229" s="282"/>
      <c r="AS229" s="282"/>
      <c r="AT229" s="282"/>
      <c r="AU229" s="282"/>
      <c r="AV229" s="282"/>
      <c r="AW229" s="282"/>
      <c r="AX229" s="282"/>
      <c r="AY229" s="282"/>
      <c r="AZ229" s="282"/>
      <c r="BA229" s="282"/>
      <c r="BB229" s="282"/>
      <c r="BC229" s="282"/>
      <c r="BD229" s="282"/>
      <c r="BE229" s="282"/>
      <c r="BF229" s="282"/>
      <c r="BG229" s="282"/>
      <c r="BH229" s="282"/>
      <c r="BI229" s="282"/>
      <c r="BJ229" s="282"/>
      <c r="BK229" s="282"/>
      <c r="BL229" s="282"/>
      <c r="BM229" s="282"/>
      <c r="BN229" s="282"/>
      <c r="BO229" s="282"/>
      <c r="BP229" s="282"/>
    </row>
    <row r="230" spans="1:68">
      <c r="A230" s="324"/>
      <c r="B230" s="324"/>
      <c r="C230" s="282"/>
      <c r="D230" s="282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  <c r="AA230" s="282"/>
      <c r="AB230" s="282"/>
      <c r="AC230" s="282"/>
      <c r="AD230" s="282"/>
      <c r="AE230" s="282"/>
      <c r="AF230" s="282"/>
      <c r="AG230" s="282"/>
      <c r="AH230" s="282"/>
      <c r="AI230" s="282"/>
      <c r="AJ230" s="282"/>
      <c r="AK230" s="282"/>
      <c r="AL230" s="282"/>
      <c r="AM230" s="282"/>
      <c r="AN230" s="282"/>
      <c r="AO230" s="282"/>
      <c r="AP230" s="282"/>
      <c r="AQ230" s="282"/>
      <c r="AR230" s="282"/>
      <c r="AS230" s="282"/>
      <c r="AT230" s="282"/>
      <c r="AU230" s="282"/>
      <c r="AV230" s="282"/>
      <c r="AW230" s="282"/>
      <c r="AX230" s="282"/>
      <c r="AY230" s="282"/>
      <c r="AZ230" s="282"/>
      <c r="BA230" s="282"/>
      <c r="BB230" s="282"/>
      <c r="BC230" s="282"/>
      <c r="BD230" s="282"/>
      <c r="BE230" s="282"/>
      <c r="BF230" s="282"/>
      <c r="BG230" s="282"/>
      <c r="BH230" s="282"/>
      <c r="BI230" s="282"/>
      <c r="BJ230" s="282"/>
      <c r="BK230" s="282"/>
      <c r="BL230" s="282"/>
      <c r="BM230" s="282"/>
      <c r="BN230" s="282"/>
      <c r="BO230" s="282"/>
      <c r="BP230" s="282"/>
    </row>
    <row r="231" spans="1:68">
      <c r="A231" s="324"/>
      <c r="B231" s="324"/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  <c r="W231" s="282"/>
      <c r="X231" s="282"/>
      <c r="Y231" s="282"/>
      <c r="Z231" s="282"/>
      <c r="AA231" s="282"/>
      <c r="AB231" s="282"/>
      <c r="AC231" s="282"/>
      <c r="AD231" s="282"/>
      <c r="AE231" s="282"/>
      <c r="AF231" s="282"/>
      <c r="AG231" s="282"/>
      <c r="AH231" s="282"/>
      <c r="AI231" s="282"/>
      <c r="AJ231" s="282"/>
      <c r="AK231" s="282"/>
      <c r="AL231" s="282"/>
      <c r="AM231" s="282"/>
      <c r="AN231" s="282"/>
      <c r="AO231" s="282"/>
      <c r="AP231" s="282"/>
      <c r="AQ231" s="282"/>
      <c r="AR231" s="282"/>
      <c r="AS231" s="282"/>
      <c r="AT231" s="282"/>
      <c r="AU231" s="282"/>
      <c r="AV231" s="282"/>
      <c r="AW231" s="282"/>
      <c r="AX231" s="282"/>
      <c r="AY231" s="282"/>
      <c r="AZ231" s="282"/>
      <c r="BA231" s="282"/>
      <c r="BB231" s="282"/>
      <c r="BC231" s="282"/>
      <c r="BD231" s="282"/>
      <c r="BE231" s="282"/>
      <c r="BF231" s="282"/>
      <c r="BG231" s="282"/>
      <c r="BH231" s="282"/>
      <c r="BI231" s="282"/>
      <c r="BJ231" s="282"/>
      <c r="BK231" s="282"/>
      <c r="BL231" s="282"/>
      <c r="BM231" s="282"/>
      <c r="BN231" s="282"/>
      <c r="BO231" s="282"/>
      <c r="BP231" s="282"/>
    </row>
    <row r="232" spans="1:68">
      <c r="A232" s="324"/>
      <c r="B232" s="324"/>
      <c r="C232" s="282"/>
      <c r="D232" s="282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  <c r="W232" s="282"/>
      <c r="X232" s="282"/>
      <c r="Y232" s="282"/>
      <c r="Z232" s="282"/>
      <c r="AA232" s="282"/>
      <c r="AB232" s="282"/>
      <c r="AC232" s="282"/>
      <c r="AD232" s="282"/>
      <c r="AE232" s="282"/>
      <c r="AF232" s="282"/>
      <c r="AG232" s="282"/>
      <c r="AH232" s="282"/>
      <c r="AI232" s="282"/>
      <c r="AJ232" s="282"/>
      <c r="AK232" s="282"/>
      <c r="AL232" s="282"/>
      <c r="AM232" s="282"/>
      <c r="AN232" s="282"/>
      <c r="AO232" s="282"/>
      <c r="AP232" s="282"/>
      <c r="AQ232" s="282"/>
      <c r="AR232" s="282"/>
      <c r="AS232" s="282"/>
      <c r="AT232" s="282"/>
      <c r="AU232" s="282"/>
      <c r="AV232" s="282"/>
      <c r="AW232" s="282"/>
      <c r="AX232" s="282"/>
      <c r="AY232" s="282"/>
      <c r="AZ232" s="282"/>
      <c r="BA232" s="282"/>
      <c r="BB232" s="282"/>
      <c r="BC232" s="282"/>
      <c r="BD232" s="282"/>
      <c r="BE232" s="282"/>
      <c r="BF232" s="282"/>
      <c r="BG232" s="282"/>
      <c r="BH232" s="282"/>
      <c r="BI232" s="282"/>
      <c r="BJ232" s="282"/>
      <c r="BK232" s="282"/>
      <c r="BL232" s="282"/>
      <c r="BM232" s="282"/>
      <c r="BN232" s="282"/>
      <c r="BO232" s="282"/>
      <c r="BP232" s="282"/>
    </row>
    <row r="233" spans="1:68">
      <c r="A233" s="324"/>
      <c r="B233" s="324"/>
      <c r="C233" s="282"/>
      <c r="D233" s="282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  <c r="W233" s="282"/>
      <c r="X233" s="282"/>
      <c r="Y233" s="282"/>
      <c r="Z233" s="282"/>
      <c r="AA233" s="282"/>
      <c r="AB233" s="282"/>
      <c r="AC233" s="282"/>
      <c r="AD233" s="282"/>
      <c r="AE233" s="282"/>
      <c r="AF233" s="282"/>
      <c r="AG233" s="282"/>
      <c r="AH233" s="282"/>
      <c r="AI233" s="282"/>
      <c r="AJ233" s="282"/>
      <c r="AK233" s="282"/>
      <c r="AL233" s="282"/>
      <c r="AM233" s="282"/>
      <c r="AN233" s="282"/>
      <c r="AO233" s="282"/>
      <c r="AP233" s="282"/>
      <c r="AQ233" s="282"/>
      <c r="AR233" s="282"/>
      <c r="AS233" s="282"/>
      <c r="AT233" s="282"/>
      <c r="AU233" s="282"/>
      <c r="AV233" s="282"/>
      <c r="AW233" s="282"/>
      <c r="AX233" s="282"/>
      <c r="AY233" s="282"/>
      <c r="AZ233" s="282"/>
      <c r="BA233" s="282"/>
      <c r="BB233" s="282"/>
      <c r="BC233" s="282"/>
      <c r="BD233" s="282"/>
      <c r="BE233" s="282"/>
      <c r="BF233" s="282"/>
      <c r="BG233" s="282"/>
      <c r="BH233" s="282"/>
      <c r="BI233" s="282"/>
      <c r="BJ233" s="282"/>
      <c r="BK233" s="282"/>
      <c r="BL233" s="282"/>
      <c r="BM233" s="282"/>
      <c r="BN233" s="282"/>
      <c r="BO233" s="282"/>
      <c r="BP233" s="282"/>
    </row>
    <row r="234" spans="1:68">
      <c r="A234" s="324"/>
      <c r="B234" s="324"/>
      <c r="C234" s="282"/>
      <c r="D234" s="282"/>
      <c r="E234" s="282"/>
      <c r="F234" s="282"/>
      <c r="G234" s="282"/>
      <c r="H234" s="282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  <c r="W234" s="282"/>
      <c r="X234" s="282"/>
      <c r="Y234" s="282"/>
      <c r="Z234" s="282"/>
      <c r="AA234" s="282"/>
      <c r="AB234" s="282"/>
      <c r="AC234" s="282"/>
      <c r="AD234" s="282"/>
      <c r="AE234" s="282"/>
      <c r="AF234" s="282"/>
      <c r="AG234" s="282"/>
      <c r="AH234" s="282"/>
      <c r="AI234" s="282"/>
      <c r="AJ234" s="282"/>
      <c r="AK234" s="282"/>
      <c r="AL234" s="282"/>
      <c r="AM234" s="282"/>
      <c r="AN234" s="282"/>
      <c r="AO234" s="282"/>
      <c r="AP234" s="282"/>
      <c r="AQ234" s="282"/>
      <c r="AR234" s="282"/>
      <c r="AS234" s="282"/>
      <c r="AT234" s="282"/>
      <c r="AU234" s="282"/>
      <c r="AV234" s="282"/>
      <c r="AW234" s="282"/>
      <c r="AX234" s="282"/>
      <c r="AY234" s="282"/>
      <c r="AZ234" s="282"/>
      <c r="BA234" s="282"/>
      <c r="BB234" s="282"/>
      <c r="BC234" s="282"/>
      <c r="BD234" s="282"/>
      <c r="BE234" s="282"/>
      <c r="BF234" s="282"/>
      <c r="BG234" s="282"/>
      <c r="BH234" s="282"/>
      <c r="BI234" s="282"/>
      <c r="BJ234" s="282"/>
      <c r="BK234" s="282"/>
      <c r="BL234" s="282"/>
      <c r="BM234" s="282"/>
      <c r="BN234" s="282"/>
      <c r="BO234" s="282"/>
      <c r="BP234" s="282"/>
    </row>
    <row r="235" spans="1:68">
      <c r="A235" s="324"/>
      <c r="B235" s="324"/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  <c r="W235" s="282"/>
      <c r="X235" s="282"/>
      <c r="Y235" s="282"/>
      <c r="Z235" s="282"/>
      <c r="AA235" s="282"/>
      <c r="AB235" s="282"/>
      <c r="AC235" s="282"/>
      <c r="AD235" s="282"/>
      <c r="AE235" s="282"/>
      <c r="AF235" s="282"/>
      <c r="AG235" s="282"/>
      <c r="AH235" s="282"/>
      <c r="AI235" s="282"/>
      <c r="AJ235" s="282"/>
      <c r="AK235" s="282"/>
      <c r="AL235" s="282"/>
      <c r="AM235" s="282"/>
      <c r="AN235" s="282"/>
      <c r="AO235" s="282"/>
      <c r="AP235" s="282"/>
      <c r="AQ235" s="282"/>
      <c r="AR235" s="282"/>
      <c r="AS235" s="282"/>
      <c r="AT235" s="282"/>
      <c r="AU235" s="282"/>
      <c r="AV235" s="282"/>
      <c r="AW235" s="282"/>
      <c r="AX235" s="282"/>
      <c r="AY235" s="282"/>
      <c r="AZ235" s="282"/>
      <c r="BA235" s="282"/>
      <c r="BB235" s="282"/>
      <c r="BC235" s="282"/>
      <c r="BD235" s="282"/>
      <c r="BE235" s="282"/>
      <c r="BF235" s="282"/>
      <c r="BG235" s="282"/>
      <c r="BH235" s="282"/>
      <c r="BI235" s="282"/>
      <c r="BJ235" s="282"/>
      <c r="BK235" s="282"/>
      <c r="BL235" s="282"/>
      <c r="BM235" s="282"/>
      <c r="BN235" s="282"/>
      <c r="BO235" s="282"/>
      <c r="BP235" s="282"/>
    </row>
    <row r="236" spans="1:68">
      <c r="A236" s="324"/>
      <c r="B236" s="324"/>
      <c r="C236" s="282"/>
      <c r="D236" s="282"/>
      <c r="E236" s="282"/>
      <c r="F236" s="282"/>
      <c r="G236" s="282"/>
      <c r="H236" s="282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  <c r="W236" s="282"/>
      <c r="X236" s="282"/>
      <c r="Y236" s="282"/>
      <c r="Z236" s="282"/>
      <c r="AA236" s="282"/>
      <c r="AB236" s="282"/>
      <c r="AC236" s="282"/>
      <c r="AD236" s="282"/>
      <c r="AE236" s="282"/>
      <c r="AF236" s="282"/>
      <c r="AG236" s="282"/>
      <c r="AH236" s="282"/>
      <c r="AI236" s="282"/>
      <c r="AJ236" s="282"/>
      <c r="AK236" s="282"/>
      <c r="AL236" s="282"/>
      <c r="AM236" s="282"/>
      <c r="AN236" s="282"/>
      <c r="AO236" s="282"/>
      <c r="AP236" s="282"/>
      <c r="AQ236" s="282"/>
      <c r="AR236" s="282"/>
      <c r="AS236" s="282"/>
      <c r="AT236" s="282"/>
      <c r="AU236" s="282"/>
      <c r="AV236" s="282"/>
      <c r="AW236" s="282"/>
      <c r="AX236" s="282"/>
      <c r="AY236" s="282"/>
      <c r="AZ236" s="282"/>
      <c r="BA236" s="282"/>
      <c r="BB236" s="282"/>
      <c r="BC236" s="282"/>
      <c r="BD236" s="282"/>
      <c r="BE236" s="282"/>
      <c r="BF236" s="282"/>
      <c r="BG236" s="282"/>
      <c r="BH236" s="282"/>
      <c r="BI236" s="282"/>
      <c r="BJ236" s="282"/>
      <c r="BK236" s="282"/>
      <c r="BL236" s="282"/>
      <c r="BM236" s="282"/>
      <c r="BN236" s="282"/>
      <c r="BO236" s="282"/>
      <c r="BP236" s="282"/>
    </row>
    <row r="237" spans="1:68">
      <c r="A237" s="324"/>
      <c r="B237" s="324"/>
      <c r="C237" s="282"/>
      <c r="D237" s="282"/>
      <c r="E237" s="282"/>
      <c r="F237" s="282"/>
      <c r="G237" s="282"/>
      <c r="H237" s="282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  <c r="AA237" s="282"/>
      <c r="AB237" s="282"/>
      <c r="AC237" s="282"/>
      <c r="AD237" s="282"/>
      <c r="AE237" s="282"/>
      <c r="AF237" s="282"/>
      <c r="AG237" s="282"/>
      <c r="AH237" s="282"/>
      <c r="AI237" s="282"/>
      <c r="AJ237" s="282"/>
      <c r="AK237" s="282"/>
      <c r="AL237" s="282"/>
      <c r="AM237" s="282"/>
      <c r="AN237" s="282"/>
      <c r="AO237" s="282"/>
      <c r="AP237" s="282"/>
      <c r="AQ237" s="282"/>
      <c r="AR237" s="282"/>
      <c r="AS237" s="282"/>
      <c r="AT237" s="282"/>
      <c r="AU237" s="282"/>
      <c r="AV237" s="282"/>
      <c r="AW237" s="282"/>
      <c r="AX237" s="282"/>
      <c r="AY237" s="282"/>
      <c r="AZ237" s="282"/>
      <c r="BA237" s="282"/>
      <c r="BB237" s="282"/>
      <c r="BC237" s="282"/>
      <c r="BD237" s="282"/>
      <c r="BE237" s="282"/>
      <c r="BF237" s="282"/>
      <c r="BG237" s="282"/>
      <c r="BH237" s="282"/>
      <c r="BI237" s="282"/>
      <c r="BJ237" s="282"/>
      <c r="BK237" s="282"/>
      <c r="BL237" s="282"/>
      <c r="BM237" s="282"/>
      <c r="BN237" s="282"/>
      <c r="BO237" s="282"/>
      <c r="BP237" s="282"/>
    </row>
    <row r="238" spans="1:68">
      <c r="A238" s="324"/>
      <c r="B238" s="324"/>
      <c r="C238" s="282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  <c r="AA238" s="282"/>
      <c r="AB238" s="282"/>
      <c r="AC238" s="282"/>
      <c r="AD238" s="282"/>
      <c r="AE238" s="282"/>
      <c r="AF238" s="282"/>
      <c r="AG238" s="282"/>
      <c r="AH238" s="282"/>
      <c r="AI238" s="282"/>
      <c r="AJ238" s="282"/>
      <c r="AK238" s="282"/>
      <c r="AL238" s="282"/>
      <c r="AM238" s="282"/>
      <c r="AN238" s="282"/>
      <c r="AO238" s="282"/>
      <c r="AP238" s="282"/>
      <c r="AQ238" s="282"/>
      <c r="AR238" s="282"/>
      <c r="AS238" s="282"/>
      <c r="AT238" s="282"/>
      <c r="AU238" s="282"/>
      <c r="AV238" s="282"/>
      <c r="AW238" s="282"/>
      <c r="AX238" s="282"/>
      <c r="AY238" s="282"/>
      <c r="AZ238" s="282"/>
      <c r="BA238" s="282"/>
      <c r="BB238" s="282"/>
      <c r="BC238" s="282"/>
      <c r="BD238" s="282"/>
      <c r="BE238" s="282"/>
      <c r="BF238" s="282"/>
      <c r="BG238" s="282"/>
      <c r="BH238" s="282"/>
      <c r="BI238" s="282"/>
      <c r="BJ238" s="282"/>
      <c r="BK238" s="282"/>
      <c r="BL238" s="282"/>
      <c r="BM238" s="282"/>
      <c r="BN238" s="282"/>
      <c r="BO238" s="282"/>
      <c r="BP238" s="282"/>
    </row>
    <row r="239" spans="1:68">
      <c r="A239" s="324"/>
      <c r="B239" s="324"/>
      <c r="C239" s="282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  <c r="AA239" s="282"/>
      <c r="AB239" s="282"/>
      <c r="AC239" s="282"/>
      <c r="AD239" s="282"/>
      <c r="AE239" s="282"/>
      <c r="AF239" s="282"/>
      <c r="AG239" s="282"/>
      <c r="AH239" s="282"/>
      <c r="AI239" s="282"/>
      <c r="AJ239" s="282"/>
      <c r="AK239" s="282"/>
      <c r="AL239" s="282"/>
      <c r="AM239" s="282"/>
      <c r="AN239" s="282"/>
      <c r="AO239" s="282"/>
      <c r="AP239" s="282"/>
      <c r="AQ239" s="282"/>
      <c r="AR239" s="282"/>
      <c r="AS239" s="282"/>
      <c r="AT239" s="282"/>
      <c r="AU239" s="282"/>
      <c r="AV239" s="282"/>
      <c r="AW239" s="282"/>
      <c r="AX239" s="282"/>
      <c r="AY239" s="282"/>
      <c r="AZ239" s="282"/>
      <c r="BA239" s="282"/>
      <c r="BB239" s="282"/>
      <c r="BC239" s="282"/>
      <c r="BD239" s="282"/>
      <c r="BE239" s="282"/>
      <c r="BF239" s="282"/>
      <c r="BG239" s="282"/>
      <c r="BH239" s="282"/>
      <c r="BI239" s="282"/>
      <c r="BJ239" s="282"/>
      <c r="BK239" s="282"/>
      <c r="BL239" s="282"/>
      <c r="BM239" s="282"/>
      <c r="BN239" s="282"/>
      <c r="BO239" s="282"/>
      <c r="BP239" s="282"/>
    </row>
    <row r="240" spans="1:68">
      <c r="A240" s="324"/>
      <c r="B240" s="324"/>
      <c r="C240" s="282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  <c r="AC240" s="282"/>
      <c r="AD240" s="282"/>
      <c r="AE240" s="282"/>
      <c r="AF240" s="282"/>
      <c r="AG240" s="282"/>
      <c r="AH240" s="282"/>
      <c r="AI240" s="282"/>
      <c r="AJ240" s="282"/>
      <c r="AK240" s="282"/>
      <c r="AL240" s="282"/>
      <c r="AM240" s="282"/>
      <c r="AN240" s="282"/>
      <c r="AO240" s="282"/>
      <c r="AP240" s="282"/>
      <c r="AQ240" s="282"/>
      <c r="AR240" s="282"/>
      <c r="AS240" s="282"/>
      <c r="AT240" s="282"/>
      <c r="AU240" s="282"/>
      <c r="AV240" s="282"/>
      <c r="AW240" s="282"/>
      <c r="AX240" s="282"/>
      <c r="AY240" s="282"/>
      <c r="AZ240" s="282"/>
      <c r="BA240" s="282"/>
      <c r="BB240" s="282"/>
      <c r="BC240" s="282"/>
      <c r="BD240" s="282"/>
      <c r="BE240" s="282"/>
      <c r="BF240" s="282"/>
      <c r="BG240" s="282"/>
      <c r="BH240" s="282"/>
      <c r="BI240" s="282"/>
      <c r="BJ240" s="282"/>
      <c r="BK240" s="282"/>
      <c r="BL240" s="282"/>
      <c r="BM240" s="282"/>
      <c r="BN240" s="282"/>
      <c r="BO240" s="282"/>
      <c r="BP240" s="282"/>
    </row>
    <row r="241" spans="1:68">
      <c r="A241" s="324"/>
      <c r="B241" s="324"/>
      <c r="C241" s="282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  <c r="AC241" s="282"/>
      <c r="AD241" s="282"/>
      <c r="AE241" s="282"/>
      <c r="AF241" s="282"/>
      <c r="AG241" s="282"/>
      <c r="AH241" s="282"/>
      <c r="AI241" s="282"/>
      <c r="AJ241" s="282"/>
      <c r="AK241" s="282"/>
      <c r="AL241" s="282"/>
      <c r="AM241" s="282"/>
      <c r="AN241" s="282"/>
      <c r="AO241" s="282"/>
      <c r="AP241" s="282"/>
      <c r="AQ241" s="282"/>
      <c r="AR241" s="282"/>
      <c r="AS241" s="282"/>
      <c r="AT241" s="282"/>
      <c r="AU241" s="282"/>
      <c r="AV241" s="282"/>
      <c r="AW241" s="282"/>
      <c r="AX241" s="282"/>
      <c r="AY241" s="282"/>
      <c r="AZ241" s="282"/>
      <c r="BA241" s="282"/>
      <c r="BB241" s="282"/>
      <c r="BC241" s="282"/>
      <c r="BD241" s="282"/>
      <c r="BE241" s="282"/>
      <c r="BF241" s="282"/>
      <c r="BG241" s="282"/>
      <c r="BH241" s="282"/>
      <c r="BI241" s="282"/>
      <c r="BJ241" s="282"/>
      <c r="BK241" s="282"/>
      <c r="BL241" s="282"/>
      <c r="BM241" s="282"/>
      <c r="BN241" s="282"/>
      <c r="BO241" s="282"/>
      <c r="BP241" s="282"/>
    </row>
    <row r="242" spans="1:68">
      <c r="A242" s="324"/>
      <c r="B242" s="324"/>
      <c r="C242" s="282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  <c r="AA242" s="282"/>
      <c r="AB242" s="282"/>
      <c r="AC242" s="282"/>
      <c r="AD242" s="282"/>
      <c r="AE242" s="282"/>
      <c r="AF242" s="282"/>
      <c r="AG242" s="282"/>
      <c r="AH242" s="282"/>
      <c r="AI242" s="282"/>
      <c r="AJ242" s="282"/>
      <c r="AK242" s="282"/>
      <c r="AL242" s="282"/>
      <c r="AM242" s="282"/>
      <c r="AN242" s="282"/>
      <c r="AO242" s="282"/>
      <c r="AP242" s="282"/>
      <c r="AQ242" s="282"/>
      <c r="AR242" s="282"/>
      <c r="AS242" s="282"/>
      <c r="AT242" s="282"/>
      <c r="AU242" s="282"/>
      <c r="AV242" s="282"/>
      <c r="AW242" s="282"/>
      <c r="AX242" s="282"/>
      <c r="AY242" s="282"/>
      <c r="AZ242" s="282"/>
      <c r="BA242" s="282"/>
      <c r="BB242" s="282"/>
      <c r="BC242" s="282"/>
      <c r="BD242" s="282"/>
      <c r="BE242" s="282"/>
      <c r="BF242" s="282"/>
      <c r="BG242" s="282"/>
      <c r="BH242" s="282"/>
      <c r="BI242" s="282"/>
      <c r="BJ242" s="282"/>
      <c r="BK242" s="282"/>
      <c r="BL242" s="282"/>
      <c r="BM242" s="282"/>
      <c r="BN242" s="282"/>
      <c r="BO242" s="282"/>
      <c r="BP242" s="282"/>
    </row>
    <row r="243" spans="1:68">
      <c r="A243" s="324"/>
      <c r="B243" s="324"/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  <c r="AA243" s="282"/>
      <c r="AB243" s="282"/>
      <c r="AC243" s="282"/>
      <c r="AD243" s="282"/>
      <c r="AE243" s="282"/>
      <c r="AF243" s="282"/>
      <c r="AG243" s="282"/>
      <c r="AH243" s="282"/>
      <c r="AI243" s="282"/>
      <c r="AJ243" s="282"/>
      <c r="AK243" s="282"/>
      <c r="AL243" s="282"/>
      <c r="AM243" s="282"/>
      <c r="AN243" s="282"/>
      <c r="AO243" s="282"/>
      <c r="AP243" s="282"/>
      <c r="AQ243" s="282"/>
      <c r="AR243" s="282"/>
      <c r="AS243" s="282"/>
      <c r="AT243" s="282"/>
      <c r="AU243" s="282"/>
      <c r="AV243" s="282"/>
      <c r="AW243" s="282"/>
      <c r="AX243" s="282"/>
      <c r="AY243" s="282"/>
      <c r="AZ243" s="282"/>
      <c r="BA243" s="282"/>
      <c r="BB243" s="282"/>
      <c r="BC243" s="282"/>
      <c r="BD243" s="282"/>
      <c r="BE243" s="282"/>
      <c r="BF243" s="282"/>
      <c r="BG243" s="282"/>
      <c r="BH243" s="282"/>
      <c r="BI243" s="282"/>
      <c r="BJ243" s="282"/>
      <c r="BK243" s="282"/>
      <c r="BL243" s="282"/>
      <c r="BM243" s="282"/>
      <c r="BN243" s="282"/>
      <c r="BO243" s="282"/>
      <c r="BP243" s="282"/>
    </row>
    <row r="244" spans="1:68">
      <c r="A244" s="324"/>
      <c r="B244" s="324"/>
      <c r="C244" s="282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  <c r="AC244" s="282"/>
      <c r="AD244" s="282"/>
      <c r="AE244" s="282"/>
      <c r="AF244" s="282"/>
      <c r="AG244" s="282"/>
      <c r="AH244" s="282"/>
      <c r="AI244" s="282"/>
      <c r="AJ244" s="282"/>
      <c r="AK244" s="282"/>
      <c r="AL244" s="282"/>
      <c r="AM244" s="282"/>
      <c r="AN244" s="282"/>
      <c r="AO244" s="282"/>
      <c r="AP244" s="282"/>
      <c r="AQ244" s="282"/>
      <c r="AR244" s="282"/>
      <c r="AS244" s="282"/>
      <c r="AT244" s="282"/>
      <c r="AU244" s="282"/>
      <c r="AV244" s="282"/>
      <c r="AW244" s="282"/>
      <c r="AX244" s="282"/>
      <c r="AY244" s="282"/>
      <c r="AZ244" s="282"/>
      <c r="BA244" s="282"/>
      <c r="BB244" s="282"/>
      <c r="BC244" s="282"/>
      <c r="BD244" s="282"/>
      <c r="BE244" s="282"/>
      <c r="BF244" s="282"/>
      <c r="BG244" s="282"/>
      <c r="BH244" s="282"/>
      <c r="BI244" s="282"/>
      <c r="BJ244" s="282"/>
      <c r="BK244" s="282"/>
      <c r="BL244" s="282"/>
      <c r="BM244" s="282"/>
      <c r="BN244" s="282"/>
      <c r="BO244" s="282"/>
      <c r="BP244" s="282"/>
    </row>
    <row r="245" spans="1:68">
      <c r="A245" s="324"/>
      <c r="B245" s="324"/>
      <c r="C245" s="282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  <c r="AA245" s="282"/>
      <c r="AB245" s="282"/>
      <c r="AC245" s="282"/>
      <c r="AD245" s="282"/>
      <c r="AE245" s="282"/>
      <c r="AF245" s="282"/>
      <c r="AG245" s="282"/>
      <c r="AH245" s="282"/>
      <c r="AI245" s="282"/>
      <c r="AJ245" s="282"/>
      <c r="AK245" s="282"/>
      <c r="AL245" s="282"/>
      <c r="AM245" s="282"/>
      <c r="AN245" s="282"/>
      <c r="AO245" s="282"/>
      <c r="AP245" s="282"/>
      <c r="AQ245" s="282"/>
      <c r="AR245" s="282"/>
      <c r="AS245" s="282"/>
      <c r="AT245" s="282"/>
      <c r="AU245" s="282"/>
      <c r="AV245" s="282"/>
      <c r="AW245" s="282"/>
      <c r="AX245" s="282"/>
      <c r="AY245" s="282"/>
      <c r="AZ245" s="282"/>
      <c r="BA245" s="282"/>
      <c r="BB245" s="282"/>
      <c r="BC245" s="282"/>
      <c r="BD245" s="282"/>
      <c r="BE245" s="282"/>
      <c r="BF245" s="282"/>
      <c r="BG245" s="282"/>
      <c r="BH245" s="282"/>
      <c r="BI245" s="282"/>
      <c r="BJ245" s="282"/>
      <c r="BK245" s="282"/>
      <c r="BL245" s="282"/>
      <c r="BM245" s="282"/>
      <c r="BN245" s="282"/>
      <c r="BO245" s="282"/>
      <c r="BP245" s="282"/>
    </row>
    <row r="246" spans="1:68">
      <c r="A246" s="324"/>
      <c r="B246" s="324"/>
      <c r="C246" s="282"/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  <c r="AC246" s="282"/>
      <c r="AD246" s="282"/>
      <c r="AE246" s="282"/>
      <c r="AF246" s="282"/>
      <c r="AG246" s="282"/>
      <c r="AH246" s="282"/>
      <c r="AI246" s="282"/>
      <c r="AJ246" s="282"/>
      <c r="AK246" s="282"/>
      <c r="AL246" s="282"/>
      <c r="AM246" s="282"/>
      <c r="AN246" s="282"/>
      <c r="AO246" s="282"/>
      <c r="AP246" s="282"/>
      <c r="AQ246" s="282"/>
      <c r="AR246" s="282"/>
      <c r="AS246" s="282"/>
      <c r="AT246" s="282"/>
      <c r="AU246" s="282"/>
      <c r="AV246" s="282"/>
      <c r="AW246" s="282"/>
      <c r="AX246" s="282"/>
      <c r="AY246" s="282"/>
      <c r="AZ246" s="282"/>
      <c r="BA246" s="282"/>
      <c r="BB246" s="282"/>
      <c r="BC246" s="282"/>
      <c r="BD246" s="282"/>
      <c r="BE246" s="282"/>
      <c r="BF246" s="282"/>
      <c r="BG246" s="282"/>
      <c r="BH246" s="282"/>
      <c r="BI246" s="282"/>
      <c r="BJ246" s="282"/>
      <c r="BK246" s="282"/>
      <c r="BL246" s="282"/>
      <c r="BM246" s="282"/>
      <c r="BN246" s="282"/>
      <c r="BO246" s="282"/>
      <c r="BP246" s="282"/>
    </row>
    <row r="247" spans="1:68">
      <c r="A247" s="324"/>
      <c r="B247" s="324"/>
      <c r="C247" s="282"/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2"/>
      <c r="AE247" s="282"/>
      <c r="AF247" s="282"/>
      <c r="AG247" s="282"/>
      <c r="AH247" s="282"/>
      <c r="AI247" s="282"/>
      <c r="AJ247" s="282"/>
      <c r="AK247" s="282"/>
      <c r="AL247" s="282"/>
      <c r="AM247" s="282"/>
      <c r="AN247" s="282"/>
      <c r="AO247" s="282"/>
      <c r="AP247" s="282"/>
      <c r="AQ247" s="282"/>
      <c r="AR247" s="282"/>
      <c r="AS247" s="282"/>
      <c r="AT247" s="282"/>
      <c r="AU247" s="282"/>
      <c r="AV247" s="282"/>
      <c r="AW247" s="282"/>
      <c r="AX247" s="282"/>
      <c r="AY247" s="282"/>
      <c r="AZ247" s="282"/>
      <c r="BA247" s="282"/>
      <c r="BB247" s="282"/>
      <c r="BC247" s="282"/>
      <c r="BD247" s="282"/>
      <c r="BE247" s="282"/>
      <c r="BF247" s="282"/>
      <c r="BG247" s="282"/>
      <c r="BH247" s="282"/>
      <c r="BI247" s="282"/>
      <c r="BJ247" s="282"/>
      <c r="BK247" s="282"/>
      <c r="BL247" s="282"/>
      <c r="BM247" s="282"/>
      <c r="BN247" s="282"/>
      <c r="BO247" s="282"/>
      <c r="BP247" s="282"/>
    </row>
  </sheetData>
  <sheetProtection algorithmName="SHA-512" hashValue="LxEVrdi0IVr/bljx/rnYOJnqn9S1mOYR6ih/e2Ayrts0fi0NKgBgXAK2EDExfU4U77uQ+fDABOr7QxAncsPfVA==" saltValue="Q23s+/tNf4cIped3dAKTJQ==" spinCount="100000" sheet="1" objects="1" scenarios="1"/>
  <protectedRanges>
    <protectedRange sqref="D53:E54" name="Zakres4"/>
    <protectedRange sqref="D35:E36 D38:E39" name="Zakres3"/>
    <protectedRange sqref="D17:E18" name="Zakres1"/>
    <protectedRange sqref="I1:K3 A3:B3" name="Zakres6"/>
  </protectedRanges>
  <mergeCells count="42">
    <mergeCell ref="A56:A58"/>
    <mergeCell ref="B56:B58"/>
    <mergeCell ref="A59:B61"/>
    <mergeCell ref="A47:A49"/>
    <mergeCell ref="B47:B49"/>
    <mergeCell ref="A50:A52"/>
    <mergeCell ref="B50:B52"/>
    <mergeCell ref="A53:A55"/>
    <mergeCell ref="B53:B55"/>
    <mergeCell ref="A38:A40"/>
    <mergeCell ref="B38:B40"/>
    <mergeCell ref="A41:A43"/>
    <mergeCell ref="B41:B43"/>
    <mergeCell ref="A44:A46"/>
    <mergeCell ref="B44:B46"/>
    <mergeCell ref="A29:A31"/>
    <mergeCell ref="B29:B31"/>
    <mergeCell ref="A32:A34"/>
    <mergeCell ref="B32:B34"/>
    <mergeCell ref="A35:A37"/>
    <mergeCell ref="B35:B37"/>
    <mergeCell ref="A20:A22"/>
    <mergeCell ref="B20:B22"/>
    <mergeCell ref="A23:A25"/>
    <mergeCell ref="B23:B25"/>
    <mergeCell ref="A26:A28"/>
    <mergeCell ref="B26:B28"/>
    <mergeCell ref="A11:A13"/>
    <mergeCell ref="B11:B13"/>
    <mergeCell ref="A14:A16"/>
    <mergeCell ref="B14:B16"/>
    <mergeCell ref="A17:A19"/>
    <mergeCell ref="B17:B19"/>
    <mergeCell ref="I1:K1"/>
    <mergeCell ref="I2:K2"/>
    <mergeCell ref="A3:E5"/>
    <mergeCell ref="I3:K3"/>
    <mergeCell ref="A7:A9"/>
    <mergeCell ref="B7:B9"/>
    <mergeCell ref="C7:C9"/>
    <mergeCell ref="D7:E7"/>
    <mergeCell ref="D9:E9"/>
  </mergeCells>
  <pageMargins left="0.77" right="0.46" top="0.54" bottom="0.51" header="0.5" footer="0.5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Grunty</vt:lpstr>
      <vt:lpstr>Użytki</vt:lpstr>
      <vt:lpstr>Budynki</vt:lpstr>
      <vt:lpstr>Lokale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Grala Agnieszka</dc:creator>
  <cp:lastModifiedBy>Grala Agnieszka</cp:lastModifiedBy>
  <dcterms:created xsi:type="dcterms:W3CDTF">2025-04-07T09:55:35Z</dcterms:created>
  <dcterms:modified xsi:type="dcterms:W3CDTF">2025-04-07T09:55:36Z</dcterms:modified>
</cp:coreProperties>
</file>